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RAT.COMP - PENS.40% AUG.14" sheetId="1" r:id="rId1"/>
    <sheet name="AUG.14 PROGR.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aurica</author>
  </authors>
  <commentList>
    <comment ref="D266" authorId="0">
      <text>
        <r>
          <rPr>
            <b/>
            <sz val="8"/>
            <rFont val="Tahoma"/>
            <family val="0"/>
          </rPr>
          <t>aurica: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<sst xmlns="http://schemas.openxmlformats.org/spreadsheetml/2006/main" count="577" uniqueCount="333">
  <si>
    <t>FARMACIA</t>
  </si>
  <si>
    <t xml:space="preserve">ABIES ALBA FARM </t>
  </si>
  <si>
    <t>ASCLEPIOS SURDUC</t>
  </si>
  <si>
    <t>BELLADONNA IP</t>
  </si>
  <si>
    <t>CYNARA BOCSA</t>
  </si>
  <si>
    <t>DAMIAN NUSFALAU</t>
  </si>
  <si>
    <t>DIANA CEHU SILVANIEI</t>
  </si>
  <si>
    <t>FARMALEX JIBOU</t>
  </si>
  <si>
    <t>FARMATRIS SIMLEU</t>
  </si>
  <si>
    <t>FARMOMED ZALAU</t>
  </si>
  <si>
    <t>GALLENUS ZALAU</t>
  </si>
  <si>
    <t>GENTIANA FARM ZALAU</t>
  </si>
  <si>
    <t>HUMANITAS ZALAU</t>
  </si>
  <si>
    <t>HYGEEA ZALAU</t>
  </si>
  <si>
    <t>HYPOCRATE CEHU SILVANIEI</t>
  </si>
  <si>
    <t>IGIENA TEHNOFARM SIMLEU</t>
  </si>
  <si>
    <t>IHTIS IMPEX ILEANDA</t>
  </si>
  <si>
    <t>LAVIDAN ROMANASI</t>
  </si>
  <si>
    <t>MA IMPEX SIG</t>
  </si>
  <si>
    <t>PAEONIA JIBOU</t>
  </si>
  <si>
    <t>PANACEEA PHARM JIBOU</t>
  </si>
  <si>
    <t>PRIMA FARM ZALAU</t>
  </si>
  <si>
    <t>REMEDIA ZALAU</t>
  </si>
  <si>
    <t>REMEDIUM CRASNA</t>
  </si>
  <si>
    <t>SANA FARM ZALAU</t>
  </si>
  <si>
    <t>SILVAFARM ZALAU</t>
  </si>
  <si>
    <t>UNIFARM ZALAU</t>
  </si>
  <si>
    <t>FARMADEX ZALAU</t>
  </si>
  <si>
    <t>PROFARM ZALAU-PERICEI</t>
  </si>
  <si>
    <t>ALTHEA ZALAU</t>
  </si>
  <si>
    <t>STYLE MAIERISTE</t>
  </si>
  <si>
    <t>IRIS FARM ZALAU</t>
  </si>
  <si>
    <t>SENSIBLU ZALAU</t>
  </si>
  <si>
    <t>ARTRIX ZALAU</t>
  </si>
  <si>
    <t>ANGELA FARM MESESENI</t>
  </si>
  <si>
    <t>AMA FARM SOMES ODORHEI</t>
  </si>
  <si>
    <t>ADONIS FARM ILEANDA</t>
  </si>
  <si>
    <t>CEDRUS FARM CREACA</t>
  </si>
  <si>
    <t>FLAVIOR FARM BOBOTA</t>
  </si>
  <si>
    <t>DONNA 87 ZALAU</t>
  </si>
  <si>
    <t>MAGNOLIA RUS</t>
  </si>
  <si>
    <t>VIRIDIS MARCA</t>
  </si>
  <si>
    <t>DUCFARM CLUJ NAPOCA</t>
  </si>
  <si>
    <t>GULIVER ZALAU</t>
  </si>
  <si>
    <t>SIBPHARMAMED ZALAU</t>
  </si>
  <si>
    <t>MISTRAL ZALAU</t>
  </si>
  <si>
    <t>STEJERAN ZALAU</t>
  </si>
  <si>
    <t>HACOFARM FILDU</t>
  </si>
  <si>
    <t>PETAL SIMISNA</t>
  </si>
  <si>
    <t>SANIFARM</t>
  </si>
  <si>
    <t>INOCENTIA ALMAS</t>
  </si>
  <si>
    <t>SALVOFARM ZALAU</t>
  </si>
  <si>
    <t>VALERIANA SANMIHAIU ALMASULUI</t>
  </si>
  <si>
    <t>ASTRALIS ZALAU</t>
  </si>
  <si>
    <t>DIANTUS BALAN</t>
  </si>
  <si>
    <t>PERLAMEDIFARM ZALAU</t>
  </si>
  <si>
    <t>SANIFARM ZALAU</t>
  </si>
  <si>
    <t>TISAPOTHEKER CRASNA</t>
  </si>
  <si>
    <t>FARMACIA RICHTER ZALAU</t>
  </si>
  <si>
    <t>CGV PHARMA NUSFALAU</t>
  </si>
  <si>
    <t>FARM.ACTIV VARSOLT</t>
  </si>
  <si>
    <t xml:space="preserve">TOTAL PROGRAME </t>
  </si>
  <si>
    <t>NR.CONTR. PROGR.</t>
  </si>
  <si>
    <t>FACTURI LUNA MAI 2014</t>
  </si>
  <si>
    <t xml:space="preserve"> PROGRAME NATIONALE DE SANATATE </t>
  </si>
  <si>
    <t>PLATI EFECTUATE  IN LUNA AUGUST 2014</t>
  </si>
  <si>
    <t xml:space="preserve">TOTAL </t>
  </si>
  <si>
    <t xml:space="preserve">        MEDICAMENTE  GRATUITE COMPENSATE        -</t>
  </si>
  <si>
    <t>PENSIONARI 50%</t>
  </si>
  <si>
    <t>LUNA APRILIE   2014</t>
  </si>
  <si>
    <t>6605 03 01</t>
  </si>
  <si>
    <t>Nr.  Con-tract 2013</t>
  </si>
  <si>
    <t>NR. SI DATA FACT.</t>
  </si>
  <si>
    <t>VALOARE</t>
  </si>
  <si>
    <t>TOTAL PLATA</t>
  </si>
  <si>
    <t>ABIES ALBA FARM</t>
  </si>
  <si>
    <t>ZALAU</t>
  </si>
  <si>
    <t>167/30.04.14</t>
  </si>
  <si>
    <t>170/30.04.14</t>
  </si>
  <si>
    <t>166/30.04.14</t>
  </si>
  <si>
    <t>SC ASCLEPYOS  SRL</t>
  </si>
  <si>
    <t>JIBOU</t>
  </si>
  <si>
    <t>0271/30.04.14</t>
  </si>
  <si>
    <t>SURDUC</t>
  </si>
  <si>
    <t>0272/30.04.14</t>
  </si>
  <si>
    <t xml:space="preserve">SC FARMACIA BELLADONNA SRL </t>
  </si>
  <si>
    <t>SIMLEU</t>
  </si>
  <si>
    <t>0165/30.04.14</t>
  </si>
  <si>
    <t>IP</t>
  </si>
  <si>
    <t>0166/30.04.14</t>
  </si>
  <si>
    <t>SC CYNARA FARM SRL</t>
  </si>
  <si>
    <t>60/30.04.14</t>
  </si>
  <si>
    <t>BOCSA</t>
  </si>
  <si>
    <t>61/30.04.14</t>
  </si>
  <si>
    <t>SC FARMACIA  DAMIAN SRL</t>
  </si>
  <si>
    <t>1661666/30.04.14</t>
  </si>
  <si>
    <t>NUSFALAU</t>
  </si>
  <si>
    <t>1661667/30.04.14</t>
  </si>
  <si>
    <t>SC FARMACIA DIANA SRL</t>
  </si>
  <si>
    <t>CEHU</t>
  </si>
  <si>
    <t>33/30.04.14</t>
  </si>
  <si>
    <t>31/30.04.14</t>
  </si>
  <si>
    <t>32/30.04.14</t>
  </si>
  <si>
    <t xml:space="preserve">FARMALEX SRL </t>
  </si>
  <si>
    <t>5000118/30.04.14</t>
  </si>
  <si>
    <t>5000119/30.04.14</t>
  </si>
  <si>
    <t>SC FARMATRIS SRL</t>
  </si>
  <si>
    <t>0195301/30.04.14</t>
  </si>
  <si>
    <t>0195303/30.04.14</t>
  </si>
  <si>
    <t>0195302/30.04.14</t>
  </si>
  <si>
    <t>SC FARMO MED  SRL</t>
  </si>
  <si>
    <t>9664080/30.04.14</t>
  </si>
  <si>
    <t>9664081/30.04.14</t>
  </si>
  <si>
    <t xml:space="preserve">SC FARMACIA GALLENUS  SRL </t>
  </si>
  <si>
    <t>02269/30.04.14</t>
  </si>
  <si>
    <t>02273/30.04.14</t>
  </si>
  <si>
    <t>2270/30.04.14</t>
  </si>
  <si>
    <t xml:space="preserve">SC GENTIANA  FARM SRL </t>
  </si>
  <si>
    <t>0690778/30.04.14</t>
  </si>
  <si>
    <t>0690779/30.04.14</t>
  </si>
  <si>
    <t>SC HUMANITAS SRL</t>
  </si>
  <si>
    <t>2165/30.04.14</t>
  </si>
  <si>
    <t>2167/30.04.14</t>
  </si>
  <si>
    <t>2166/30.04.14</t>
  </si>
  <si>
    <t xml:space="preserve">SC HYGEEA SRL </t>
  </si>
  <si>
    <t>0000843/30.04.14</t>
  </si>
  <si>
    <t>0000845/30.04.14</t>
  </si>
  <si>
    <t>0000844/30.04.14</t>
  </si>
  <si>
    <t>SC FARMACIA HIPOCRATE SRL</t>
  </si>
  <si>
    <t>783/30.04.14</t>
  </si>
  <si>
    <t>785/30.04.14</t>
  </si>
  <si>
    <t>784/30.04.14</t>
  </si>
  <si>
    <t>IGIENA TEHNOFARM</t>
  </si>
  <si>
    <t>312/30.04.14</t>
  </si>
  <si>
    <t>313/30.04.14</t>
  </si>
  <si>
    <t>SC IHTIS  IMPEX SRL</t>
  </si>
  <si>
    <t>271/30.04.14</t>
  </si>
  <si>
    <t>ILEANDA</t>
  </si>
  <si>
    <t>272/30.04.14</t>
  </si>
  <si>
    <t>SC INOCENTIA FARM SRL</t>
  </si>
  <si>
    <t>257/30.04.14</t>
  </si>
  <si>
    <t>ALMAS</t>
  </si>
  <si>
    <t>258/30.04.14</t>
  </si>
  <si>
    <t>SC LAVI - DAN SRL</t>
  </si>
  <si>
    <t>0000320/30.04.14</t>
  </si>
  <si>
    <t>ROMANASI</t>
  </si>
  <si>
    <t>0000319/30.04.14</t>
  </si>
  <si>
    <t xml:space="preserve">SC MA IMPEX  SRL </t>
  </si>
  <si>
    <t>136/30.04.14</t>
  </si>
  <si>
    <t>141/30.04.14</t>
  </si>
  <si>
    <t>137/30.04.14</t>
  </si>
  <si>
    <t>SC PAEONIA  COM SRL</t>
  </si>
  <si>
    <t>1207841/30.04.14</t>
  </si>
  <si>
    <t>1207842/30.04.14</t>
  </si>
  <si>
    <t xml:space="preserve">SC PANACEEA PHARM SRL  </t>
  </si>
  <si>
    <t>0284605/30.04.14</t>
  </si>
  <si>
    <t>0284424/30.04.14</t>
  </si>
  <si>
    <t>0284606/30.04.14</t>
  </si>
  <si>
    <t>SC REMEDIAFARM SRL</t>
  </si>
  <si>
    <t>42/30.04.14</t>
  </si>
  <si>
    <t>40/30.04.14</t>
  </si>
  <si>
    <t>41/30.04.14</t>
  </si>
  <si>
    <t>SC FARMACIA REMEDIUM SRL</t>
  </si>
  <si>
    <t>2453/30.04.14</t>
  </si>
  <si>
    <t>CRASNA</t>
  </si>
  <si>
    <t>2454/30.04.14</t>
  </si>
  <si>
    <t>2462/30.04.14</t>
  </si>
  <si>
    <t>SC SANA FARM  SRL</t>
  </si>
  <si>
    <t>199/30.04.14</t>
  </si>
  <si>
    <t>200/30.04.14</t>
  </si>
  <si>
    <t>SC SALVOFARM  SRL</t>
  </si>
  <si>
    <t>0002981/30.04.14</t>
  </si>
  <si>
    <t>0002980/30.04.14</t>
  </si>
  <si>
    <t>0002978/30.04.14</t>
  </si>
  <si>
    <t>SC SILVAFARM  SRL</t>
  </si>
  <si>
    <t>0222/30.04.14</t>
  </si>
  <si>
    <t>0223/30.04.14</t>
  </si>
  <si>
    <t>SC UNIFARM SRL</t>
  </si>
  <si>
    <t>14/30.04.14</t>
  </si>
  <si>
    <t>15/30.04.14</t>
  </si>
  <si>
    <t>SC VALERIANA  FARM SRL</t>
  </si>
  <si>
    <t>98/30.04.14</t>
  </si>
  <si>
    <t>97/30.04.14</t>
  </si>
  <si>
    <t>SC PRIMA FARM SRL</t>
  </si>
  <si>
    <t>929/30.04.14</t>
  </si>
  <si>
    <t>927/30.04.14</t>
  </si>
  <si>
    <t>928/30.04.14</t>
  </si>
  <si>
    <t>FARMADEX</t>
  </si>
  <si>
    <t>586/30.04.14</t>
  </si>
  <si>
    <t>592/30.04.14</t>
  </si>
  <si>
    <t>587/30.04.14</t>
  </si>
  <si>
    <t>ALTHEA SRL</t>
  </si>
  <si>
    <t>282/30.04.14</t>
  </si>
  <si>
    <t>282/31.05.14part</t>
  </si>
  <si>
    <t>PROFARM  SRL</t>
  </si>
  <si>
    <t>001876/30.04.14</t>
  </si>
  <si>
    <t>001877/30.04.14</t>
  </si>
  <si>
    <t>STYLE EXPRES SRL</t>
  </si>
  <si>
    <t>152/30.04.14</t>
  </si>
  <si>
    <t>IRIS PLUS SRL</t>
  </si>
  <si>
    <t>PITESTI</t>
  </si>
  <si>
    <t>07202/30.04.14</t>
  </si>
  <si>
    <t>07199/30.04.14</t>
  </si>
  <si>
    <t>07195/30.04.14</t>
  </si>
  <si>
    <t>SENSIBLU SRL</t>
  </si>
  <si>
    <t>BUCURESTI</t>
  </si>
  <si>
    <t>0066087/30.04.14</t>
  </si>
  <si>
    <t>0066089/30.04.14</t>
  </si>
  <si>
    <t>0066088/30.04.14</t>
  </si>
  <si>
    <t>0000498/30.04.14</t>
  </si>
  <si>
    <t>0000497/30.04.14</t>
  </si>
  <si>
    <t>ANGELA FARM</t>
  </si>
  <si>
    <t>614/30.04.14</t>
  </si>
  <si>
    <t>612/30.04.14</t>
  </si>
  <si>
    <t>611/30.04.14</t>
  </si>
  <si>
    <t>AMA FARM</t>
  </si>
  <si>
    <t>389/30.04.14</t>
  </si>
  <si>
    <t>390/30.04.14</t>
  </si>
  <si>
    <t>ADONIS FARM</t>
  </si>
  <si>
    <t>0225/30.04.14</t>
  </si>
  <si>
    <t>0224/30.04.14</t>
  </si>
  <si>
    <t>CEDRUS FARM</t>
  </si>
  <si>
    <t>5132/30.04.14</t>
  </si>
  <si>
    <t>CREACA</t>
  </si>
  <si>
    <t>5133/30.04.14</t>
  </si>
  <si>
    <t>FLAVIOR FARM</t>
  </si>
  <si>
    <t>203/30.04.14</t>
  </si>
  <si>
    <t>SIMLEU SILVANIEI</t>
  </si>
  <si>
    <t>201/30.04.14</t>
  </si>
  <si>
    <t>SC  S.I.E.P.C.O.F.A.R  SA</t>
  </si>
  <si>
    <t>1209922/30.04.14</t>
  </si>
  <si>
    <t>1209924/30.04.14</t>
  </si>
  <si>
    <t>1209923/30.04.14</t>
  </si>
  <si>
    <t>MAGNOLIA FARM</t>
  </si>
  <si>
    <t>0388/30.04.14</t>
  </si>
  <si>
    <t>RUS</t>
  </si>
  <si>
    <t>0387/30.04.14</t>
  </si>
  <si>
    <t>VIRIDIS IMPEX FARM</t>
  </si>
  <si>
    <t>ORADEA</t>
  </si>
  <si>
    <t>229/30.04.14</t>
  </si>
  <si>
    <t>230/30.04.14</t>
  </si>
  <si>
    <t>FARMACIA ASTRALIS</t>
  </si>
  <si>
    <t>0000676/30.04.14</t>
  </si>
  <si>
    <t>0000675/30.04.14</t>
  </si>
  <si>
    <t>0000674/30.04.14</t>
  </si>
  <si>
    <t>DIANTHUS FARM SRL</t>
  </si>
  <si>
    <t>278/30.04.14</t>
  </si>
  <si>
    <t>277/30.04.14</t>
  </si>
  <si>
    <t>DUCFARM SRL</t>
  </si>
  <si>
    <t>412/30.04.14</t>
  </si>
  <si>
    <t>CLUJ NAPOCA</t>
  </si>
  <si>
    <t>411/30.04.14</t>
  </si>
  <si>
    <t>FARMACIA GULIVER</t>
  </si>
  <si>
    <t>5540612/30.04.14</t>
  </si>
  <si>
    <t>5540611/30.04.14</t>
  </si>
  <si>
    <t>PERLA MEDIFARM</t>
  </si>
  <si>
    <t>0643/30.04.14</t>
  </si>
  <si>
    <t>SIBPHARMAMED SRL</t>
  </si>
  <si>
    <t>SIBIU</t>
  </si>
  <si>
    <t>92000248/30.04.14</t>
  </si>
  <si>
    <t>92000246/30.04.14</t>
  </si>
  <si>
    <t>92000247/30.04.14</t>
  </si>
  <si>
    <t xml:space="preserve">MISTRAL SRL </t>
  </si>
  <si>
    <t>172/30.04.14</t>
  </si>
  <si>
    <t>174/30.04.14</t>
  </si>
  <si>
    <t>173/30.04.14</t>
  </si>
  <si>
    <t>STEJERAN SRL</t>
  </si>
  <si>
    <t>227/30.04.14</t>
  </si>
  <si>
    <t>228/30.04.14</t>
  </si>
  <si>
    <t>HACOFARM HUEDIN</t>
  </si>
  <si>
    <t>94/30.04.14</t>
  </si>
  <si>
    <t>93/30.04.14</t>
  </si>
  <si>
    <t>PETAL FARM SRL DEJ</t>
  </si>
  <si>
    <t>0110/30.04.14</t>
  </si>
  <si>
    <t>0109/30.04.14</t>
  </si>
  <si>
    <t>SANIFARM SANMARTIN</t>
  </si>
  <si>
    <t>18061/30.04.14</t>
  </si>
  <si>
    <t xml:space="preserve">TISAPOTHEKER MESESENII </t>
  </si>
  <si>
    <t>63/30.04.14</t>
  </si>
  <si>
    <t>DE JOS</t>
  </si>
  <si>
    <t>65/30.04.14</t>
  </si>
  <si>
    <t>66/30.04.14</t>
  </si>
  <si>
    <t>62/30.04.14</t>
  </si>
  <si>
    <t>SC GEDEON RICHTER</t>
  </si>
  <si>
    <t>TG. MURES</t>
  </si>
  <si>
    <t>1537/30.04.14</t>
  </si>
  <si>
    <t>1539/30.04.14</t>
  </si>
  <si>
    <t>1538/30.04.14</t>
  </si>
  <si>
    <t>CGV PHARMA SRL</t>
  </si>
  <si>
    <t>ALESD</t>
  </si>
  <si>
    <t>19/30.04.14</t>
  </si>
  <si>
    <t>18/30.04.14</t>
  </si>
  <si>
    <t xml:space="preserve">        MEDICAMENTE  GRATUITE COMPENSATE - FACTURI CESIONATE</t>
  </si>
  <si>
    <t>LUNA  APRILIE  2014</t>
  </si>
  <si>
    <t>CEDENT REMEDIA FARM    ZALAU</t>
  </si>
  <si>
    <t>Nr.  Con-tract cesiune</t>
  </si>
  <si>
    <t>CESIONAR</t>
  </si>
  <si>
    <t>2</t>
  </si>
  <si>
    <t xml:space="preserve">ROMASTRU TRADING SRL </t>
  </si>
  <si>
    <t>CEDENT SALVOFARM   ZALAU</t>
  </si>
  <si>
    <t>49681</t>
  </si>
  <si>
    <t>FARMEXPERT BUCURESTI</t>
  </si>
  <si>
    <t>SUC. CLUJ</t>
  </si>
  <si>
    <t>CEDENT PERLA MEDIFARM  ZALAU</t>
  </si>
  <si>
    <t>5650</t>
  </si>
  <si>
    <t>FARMEXIM BUCURESTI</t>
  </si>
  <si>
    <t>0644/30.04.14</t>
  </si>
  <si>
    <t>0642/30.04.14</t>
  </si>
  <si>
    <t xml:space="preserve">        MEDICAMENTE  GRATUITE COMPENSATE  - FACTURI CESIONATE</t>
  </si>
  <si>
    <t>CEDENT SANIFARM SANMARTIN</t>
  </si>
  <si>
    <t>Nr.  Con-tract 2011</t>
  </si>
  <si>
    <t>175293</t>
  </si>
  <si>
    <t>EUROPHARM HOLDING</t>
  </si>
  <si>
    <t>18062/30.04.14</t>
  </si>
  <si>
    <t>BRASOV</t>
  </si>
  <si>
    <t>TOTAL CESIUNI</t>
  </si>
  <si>
    <t>TOTAL PLATI</t>
  </si>
  <si>
    <t xml:space="preserve">        MEDICAMENTE      -</t>
  </si>
  <si>
    <t>PENSIONARI 40%</t>
  </si>
  <si>
    <t xml:space="preserve">                            LUNA APRILIE  2014</t>
  </si>
  <si>
    <t>0195322/31.05.14part</t>
  </si>
  <si>
    <t>132/30.04.14</t>
  </si>
  <si>
    <t>SC REMEDIA FARM SRL</t>
  </si>
  <si>
    <t>51/30.04.14</t>
  </si>
  <si>
    <t>0002979/30.04.14</t>
  </si>
  <si>
    <t xml:space="preserve">ARTRIX </t>
  </si>
  <si>
    <t>0000467/30.04.14</t>
  </si>
  <si>
    <t xml:space="preserve"> ZALAU</t>
  </si>
  <si>
    <t xml:space="preserve">HACOFARM </t>
  </si>
  <si>
    <t xml:space="preserve"> HUEDIN</t>
  </si>
  <si>
    <t>PETAL FARM SRL</t>
  </si>
  <si>
    <t xml:space="preserve"> DEJ</t>
  </si>
  <si>
    <t xml:space="preserve">        MEDICAMENTE  PENSIONARI 40 %  - FACTURI CESIONATE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</si>
</sst>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3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/>
    </xf>
    <xf numFmtId="4" fontId="3" fillId="0" borderId="21" xfId="0" applyNumberFormat="1" applyFont="1" applyFill="1" applyBorder="1" applyAlignment="1">
      <alignment horizontal="center"/>
    </xf>
    <xf numFmtId="4" fontId="3" fillId="0" borderId="22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3" fillId="0" borderId="26" xfId="0" applyNumberFormat="1" applyFont="1" applyFill="1" applyBorder="1" applyAlignment="1">
      <alignment horizontal="center"/>
    </xf>
    <xf numFmtId="4" fontId="3" fillId="0" borderId="2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" fontId="3" fillId="0" borderId="29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3" fillId="0" borderId="12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9" fontId="4" fillId="0" borderId="3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" fontId="3" fillId="0" borderId="34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" fontId="3" fillId="0" borderId="18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4" fontId="3" fillId="0" borderId="35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9" fontId="4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40" xfId="0" applyNumberFormat="1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68"/>
  <sheetViews>
    <sheetView tabSelected="1" zoomScalePageLayoutView="0" workbookViewId="0" topLeftCell="A1">
      <selection activeCell="B223" sqref="B223:F227"/>
    </sheetView>
  </sheetViews>
  <sheetFormatPr defaultColWidth="9.140625" defaultRowHeight="12.75"/>
  <cols>
    <col min="1" max="1" width="2.421875" style="20" customWidth="1"/>
    <col min="2" max="2" width="5.57421875" style="27" customWidth="1"/>
    <col min="3" max="3" width="27.57421875" style="20" customWidth="1"/>
    <col min="4" max="4" width="18.8515625" style="20" customWidth="1"/>
    <col min="5" max="5" width="15.7109375" style="20" customWidth="1"/>
    <col min="6" max="6" width="14.8515625" style="20" customWidth="1"/>
    <col min="7" max="16384" width="9.140625" style="20" customWidth="1"/>
  </cols>
  <sheetData>
    <row r="1" spans="2:6" ht="12.75">
      <c r="B1" s="19"/>
      <c r="C1" s="18"/>
      <c r="D1" s="22"/>
      <c r="E1" s="22"/>
      <c r="F1" s="23"/>
    </row>
    <row r="2" spans="2:6" ht="12.75">
      <c r="B2" s="19"/>
      <c r="C2" s="11" t="s">
        <v>65</v>
      </c>
      <c r="D2" s="22"/>
      <c r="E2" s="22"/>
      <c r="F2" s="23"/>
    </row>
    <row r="3" spans="2:6" ht="12.75">
      <c r="B3" s="19"/>
      <c r="C3" s="18"/>
      <c r="D3" s="22"/>
      <c r="E3" s="22"/>
      <c r="F3" s="23"/>
    </row>
    <row r="4" spans="2:6" ht="12.75">
      <c r="B4" s="24"/>
      <c r="C4" s="14" t="s">
        <v>67</v>
      </c>
      <c r="D4" s="26" t="s">
        <v>68</v>
      </c>
      <c r="F4" s="23"/>
    </row>
    <row r="5" spans="2:6" ht="12.75">
      <c r="B5" s="24"/>
      <c r="C5" s="13" t="s">
        <v>69</v>
      </c>
      <c r="E5" s="22"/>
      <c r="F5" s="23"/>
    </row>
    <row r="6" spans="2:6" ht="12.75">
      <c r="B6" s="19" t="s">
        <v>70</v>
      </c>
      <c r="C6" s="18"/>
      <c r="D6" s="22"/>
      <c r="E6" s="22"/>
      <c r="F6" s="23"/>
    </row>
    <row r="7" spans="4:6" ht="13.5" thickBot="1">
      <c r="D7" s="22"/>
      <c r="E7" s="22"/>
      <c r="F7" s="23"/>
    </row>
    <row r="8" spans="2:6" ht="33" customHeight="1" thickBot="1">
      <c r="B8" s="101" t="s">
        <v>71</v>
      </c>
      <c r="C8" s="28" t="s">
        <v>0</v>
      </c>
      <c r="D8" s="29" t="s">
        <v>72</v>
      </c>
      <c r="E8" s="30" t="s">
        <v>73</v>
      </c>
      <c r="F8" s="31" t="s">
        <v>74</v>
      </c>
    </row>
    <row r="9" spans="2:6" ht="12.75">
      <c r="B9" s="102">
        <v>1956</v>
      </c>
      <c r="C9" s="32" t="s">
        <v>75</v>
      </c>
      <c r="D9" s="33" t="s">
        <v>77</v>
      </c>
      <c r="E9" s="34">
        <v>147987.98</v>
      </c>
      <c r="F9" s="35">
        <f>E9++E10+E11</f>
        <v>186467.63000000003</v>
      </c>
    </row>
    <row r="10" spans="2:6" ht="12.75">
      <c r="B10" s="103"/>
      <c r="C10" s="37" t="s">
        <v>76</v>
      </c>
      <c r="D10" s="38" t="s">
        <v>78</v>
      </c>
      <c r="E10" s="38">
        <v>32236.26</v>
      </c>
      <c r="F10" s="39"/>
    </row>
    <row r="11" spans="2:6" ht="12.75">
      <c r="B11" s="103"/>
      <c r="C11" s="37"/>
      <c r="D11" s="38" t="s">
        <v>79</v>
      </c>
      <c r="E11" s="38">
        <v>6243.39</v>
      </c>
      <c r="F11" s="39"/>
    </row>
    <row r="12" spans="2:6" ht="12.75">
      <c r="B12" s="103"/>
      <c r="C12" s="37"/>
      <c r="D12" s="38"/>
      <c r="E12" s="40"/>
      <c r="F12" s="39"/>
    </row>
    <row r="13" spans="2:6" ht="12.75">
      <c r="B13" s="103">
        <v>1958</v>
      </c>
      <c r="C13" s="41" t="s">
        <v>80</v>
      </c>
      <c r="D13" s="38" t="s">
        <v>82</v>
      </c>
      <c r="E13" s="42">
        <v>30376.13</v>
      </c>
      <c r="F13" s="39">
        <f>E13+E14+E15</f>
        <v>32156.59</v>
      </c>
    </row>
    <row r="14" spans="2:6" ht="12.75">
      <c r="B14" s="103"/>
      <c r="C14" s="37" t="s">
        <v>83</v>
      </c>
      <c r="D14" s="38" t="s">
        <v>84</v>
      </c>
      <c r="E14" s="42">
        <v>1780.46</v>
      </c>
      <c r="F14" s="39"/>
    </row>
    <row r="15" spans="2:6" ht="12.75">
      <c r="B15" s="103"/>
      <c r="C15" s="37"/>
      <c r="D15" s="38"/>
      <c r="E15" s="42"/>
      <c r="F15" s="39"/>
    </row>
    <row r="16" spans="2:6" ht="12.75">
      <c r="B16" s="103">
        <v>1959</v>
      </c>
      <c r="C16" s="41" t="s">
        <v>85</v>
      </c>
      <c r="D16" s="38" t="s">
        <v>87</v>
      </c>
      <c r="E16" s="42">
        <v>16697.94</v>
      </c>
      <c r="F16" s="39">
        <f>E16+E17</f>
        <v>17450.93</v>
      </c>
    </row>
    <row r="17" spans="2:6" ht="12.75">
      <c r="B17" s="103"/>
      <c r="C17" s="37" t="s">
        <v>88</v>
      </c>
      <c r="D17" s="38" t="s">
        <v>89</v>
      </c>
      <c r="E17" s="42">
        <v>752.99</v>
      </c>
      <c r="F17" s="39"/>
    </row>
    <row r="18" spans="2:6" ht="12.75">
      <c r="B18" s="103"/>
      <c r="C18" s="37"/>
      <c r="D18" s="38"/>
      <c r="E18" s="42"/>
      <c r="F18" s="39"/>
    </row>
    <row r="19" spans="2:6" ht="12.75">
      <c r="B19" s="103">
        <v>1960</v>
      </c>
      <c r="C19" s="41" t="s">
        <v>90</v>
      </c>
      <c r="D19" s="38" t="s">
        <v>91</v>
      </c>
      <c r="E19" s="42">
        <v>43914.98</v>
      </c>
      <c r="F19" s="39">
        <f>E19+E20</f>
        <v>46213.350000000006</v>
      </c>
    </row>
    <row r="20" spans="2:6" ht="12.75">
      <c r="B20" s="103"/>
      <c r="C20" s="37" t="s">
        <v>92</v>
      </c>
      <c r="D20" s="38" t="s">
        <v>93</v>
      </c>
      <c r="E20" s="42">
        <v>2298.37</v>
      </c>
      <c r="F20" s="39"/>
    </row>
    <row r="21" spans="2:6" ht="12.75">
      <c r="B21" s="103"/>
      <c r="C21" s="37"/>
      <c r="D21" s="38"/>
      <c r="E21" s="42"/>
      <c r="F21" s="39"/>
    </row>
    <row r="22" spans="2:6" ht="12.75">
      <c r="B22" s="103">
        <v>1961</v>
      </c>
      <c r="C22" s="41" t="s">
        <v>94</v>
      </c>
      <c r="D22" s="38" t="s">
        <v>95</v>
      </c>
      <c r="E22" s="42">
        <v>61992.13</v>
      </c>
      <c r="F22" s="39">
        <f>E22+E23</f>
        <v>66493.27</v>
      </c>
    </row>
    <row r="23" spans="2:6" ht="12.75">
      <c r="B23" s="103"/>
      <c r="C23" s="37" t="s">
        <v>96</v>
      </c>
      <c r="D23" s="38" t="s">
        <v>97</v>
      </c>
      <c r="E23" s="42">
        <v>4501.14</v>
      </c>
      <c r="F23" s="39"/>
    </row>
    <row r="24" spans="2:6" ht="12.75">
      <c r="B24" s="103"/>
      <c r="C24" s="37"/>
      <c r="D24" s="38"/>
      <c r="E24" s="42"/>
      <c r="F24" s="39"/>
    </row>
    <row r="25" spans="2:6" ht="12.75">
      <c r="B25" s="103">
        <v>1962</v>
      </c>
      <c r="C25" s="41" t="s">
        <v>98</v>
      </c>
      <c r="D25" s="38" t="s">
        <v>100</v>
      </c>
      <c r="E25" s="42">
        <v>111275.37</v>
      </c>
      <c r="F25" s="39">
        <f>E25+E26+E27+E28</f>
        <v>133446.29</v>
      </c>
    </row>
    <row r="26" spans="2:6" ht="12.75">
      <c r="B26" s="103"/>
      <c r="C26" s="37" t="s">
        <v>99</v>
      </c>
      <c r="D26" s="38" t="s">
        <v>101</v>
      </c>
      <c r="E26" s="42">
        <v>13525.57</v>
      </c>
      <c r="F26" s="39"/>
    </row>
    <row r="27" spans="2:6" ht="12.75">
      <c r="B27" s="103"/>
      <c r="C27" s="37"/>
      <c r="D27" s="38" t="s">
        <v>102</v>
      </c>
      <c r="E27" s="42">
        <v>8645.35</v>
      </c>
      <c r="F27" s="39"/>
    </row>
    <row r="28" spans="2:6" ht="12.75">
      <c r="B28" s="103"/>
      <c r="C28" s="37"/>
      <c r="D28" s="38"/>
      <c r="E28" s="42"/>
      <c r="F28" s="39"/>
    </row>
    <row r="29" spans="2:6" ht="12.75">
      <c r="B29" s="103">
        <v>1963</v>
      </c>
      <c r="C29" s="41" t="s">
        <v>103</v>
      </c>
      <c r="D29" s="38" t="s">
        <v>104</v>
      </c>
      <c r="E29" s="42">
        <v>191446.32</v>
      </c>
      <c r="F29" s="39">
        <f>E29+E30+E31</f>
        <v>203741.01</v>
      </c>
    </row>
    <row r="30" spans="2:6" ht="12.75">
      <c r="B30" s="103"/>
      <c r="C30" s="37" t="s">
        <v>81</v>
      </c>
      <c r="D30" s="38" t="s">
        <v>105</v>
      </c>
      <c r="E30" s="42">
        <v>12294.69</v>
      </c>
      <c r="F30" s="39"/>
    </row>
    <row r="31" spans="2:6" ht="12.75">
      <c r="B31" s="103"/>
      <c r="C31" s="37"/>
      <c r="D31" s="38"/>
      <c r="E31" s="42"/>
      <c r="F31" s="39"/>
    </row>
    <row r="32" spans="2:6" ht="12.75">
      <c r="B32" s="103">
        <v>1964</v>
      </c>
      <c r="C32" s="41" t="s">
        <v>106</v>
      </c>
      <c r="D32" s="38" t="s">
        <v>107</v>
      </c>
      <c r="E32" s="42">
        <v>229301.03</v>
      </c>
      <c r="F32" s="39">
        <f>E32+E33+E34+E35</f>
        <v>240017.45</v>
      </c>
    </row>
    <row r="33" spans="2:6" ht="12.75">
      <c r="B33" s="103"/>
      <c r="C33" s="37" t="s">
        <v>86</v>
      </c>
      <c r="D33" s="38" t="s">
        <v>108</v>
      </c>
      <c r="E33" s="42">
        <v>650.04</v>
      </c>
      <c r="F33" s="39"/>
    </row>
    <row r="34" spans="2:6" ht="12.75">
      <c r="B34" s="103"/>
      <c r="C34" s="37"/>
      <c r="D34" s="38" t="s">
        <v>109</v>
      </c>
      <c r="E34" s="42">
        <v>10066.38</v>
      </c>
      <c r="F34" s="39"/>
    </row>
    <row r="35" spans="2:6" ht="12.75">
      <c r="B35" s="103"/>
      <c r="C35" s="37"/>
      <c r="D35" s="38"/>
      <c r="E35" s="42"/>
      <c r="F35" s="39"/>
    </row>
    <row r="36" spans="2:6" ht="12.75">
      <c r="B36" s="103">
        <v>1965</v>
      </c>
      <c r="C36" s="41" t="s">
        <v>110</v>
      </c>
      <c r="D36" s="43" t="s">
        <v>111</v>
      </c>
      <c r="E36" s="38">
        <v>49070.17</v>
      </c>
      <c r="F36" s="39">
        <f>E36+E37</f>
        <v>50484.159999999996</v>
      </c>
    </row>
    <row r="37" spans="2:6" ht="12.75">
      <c r="B37" s="103"/>
      <c r="C37" s="37" t="s">
        <v>76</v>
      </c>
      <c r="D37" s="43" t="s">
        <v>112</v>
      </c>
      <c r="E37" s="38">
        <v>1413.99</v>
      </c>
      <c r="F37" s="39"/>
    </row>
    <row r="38" spans="2:6" ht="12.75">
      <c r="B38" s="103"/>
      <c r="C38" s="37"/>
      <c r="D38" s="43"/>
      <c r="E38" s="38"/>
      <c r="F38" s="39"/>
    </row>
    <row r="39" spans="2:6" ht="12.75">
      <c r="B39" s="103"/>
      <c r="C39" s="37"/>
      <c r="D39" s="43"/>
      <c r="E39" s="38"/>
      <c r="F39" s="39"/>
    </row>
    <row r="40" spans="2:6" ht="12.75">
      <c r="B40" s="103">
        <v>1966</v>
      </c>
      <c r="C40" s="41" t="s">
        <v>113</v>
      </c>
      <c r="D40" s="38" t="s">
        <v>114</v>
      </c>
      <c r="E40" s="42">
        <v>36927.38</v>
      </c>
      <c r="F40" s="39">
        <f>E40+E41+E42</f>
        <v>120010.72</v>
      </c>
    </row>
    <row r="41" spans="2:6" ht="12.75">
      <c r="B41" s="103"/>
      <c r="C41" s="37" t="s">
        <v>76</v>
      </c>
      <c r="D41" s="38" t="s">
        <v>115</v>
      </c>
      <c r="E41" s="42">
        <v>80735.22</v>
      </c>
      <c r="F41" s="39"/>
    </row>
    <row r="42" spans="2:6" ht="12.75">
      <c r="B42" s="103"/>
      <c r="C42" s="37"/>
      <c r="D42" s="38" t="s">
        <v>116</v>
      </c>
      <c r="E42" s="42">
        <v>2348.12</v>
      </c>
      <c r="F42" s="39"/>
    </row>
    <row r="43" spans="2:6" ht="12.75">
      <c r="B43" s="103"/>
      <c r="C43" s="37"/>
      <c r="D43" s="38"/>
      <c r="E43" s="42"/>
      <c r="F43" s="39"/>
    </row>
    <row r="44" spans="2:6" ht="12.75">
      <c r="B44" s="103">
        <v>1967</v>
      </c>
      <c r="C44" s="41" t="s">
        <v>117</v>
      </c>
      <c r="D44" s="38" t="s">
        <v>118</v>
      </c>
      <c r="E44" s="42">
        <v>56426.82</v>
      </c>
      <c r="F44" s="39">
        <f>E44+E45</f>
        <v>60675.05</v>
      </c>
    </row>
    <row r="45" spans="2:6" ht="12.75">
      <c r="B45" s="103"/>
      <c r="C45" s="37" t="s">
        <v>76</v>
      </c>
      <c r="D45" s="38" t="s">
        <v>119</v>
      </c>
      <c r="E45" s="42">
        <v>4248.23</v>
      </c>
      <c r="F45" s="39"/>
    </row>
    <row r="46" spans="2:6" ht="12.75">
      <c r="B46" s="103"/>
      <c r="C46" s="37"/>
      <c r="D46" s="38"/>
      <c r="E46" s="42"/>
      <c r="F46" s="39"/>
    </row>
    <row r="47" spans="2:6" ht="12.75">
      <c r="B47" s="103">
        <v>1968</v>
      </c>
      <c r="C47" s="41" t="s">
        <v>120</v>
      </c>
      <c r="D47" s="38" t="s">
        <v>121</v>
      </c>
      <c r="E47" s="42">
        <v>29385.36</v>
      </c>
      <c r="F47" s="39">
        <f>E47+E48+E49</f>
        <v>31876.690000000002</v>
      </c>
    </row>
    <row r="48" spans="2:6" ht="12.75">
      <c r="B48" s="103"/>
      <c r="C48" s="37" t="s">
        <v>76</v>
      </c>
      <c r="D48" s="38" t="s">
        <v>122</v>
      </c>
      <c r="E48" s="42">
        <v>1981.56</v>
      </c>
      <c r="F48" s="39"/>
    </row>
    <row r="49" spans="2:6" ht="12.75">
      <c r="B49" s="103"/>
      <c r="C49" s="37"/>
      <c r="D49" s="45" t="s">
        <v>123</v>
      </c>
      <c r="E49" s="46">
        <v>509.77</v>
      </c>
      <c r="F49" s="39"/>
    </row>
    <row r="50" spans="2:6" ht="12.75">
      <c r="B50" s="103"/>
      <c r="C50" s="37"/>
      <c r="D50" s="38"/>
      <c r="E50" s="42"/>
      <c r="F50" s="39"/>
    </row>
    <row r="51" spans="2:6" ht="12.75">
      <c r="B51" s="103">
        <v>1969</v>
      </c>
      <c r="C51" s="41" t="s">
        <v>124</v>
      </c>
      <c r="D51" s="45" t="s">
        <v>125</v>
      </c>
      <c r="E51" s="38">
        <v>35670.24</v>
      </c>
      <c r="F51" s="39">
        <f>E51+E52+E53</f>
        <v>38728.759999999995</v>
      </c>
    </row>
    <row r="52" spans="2:6" ht="12.75">
      <c r="B52" s="103"/>
      <c r="C52" s="37" t="s">
        <v>76</v>
      </c>
      <c r="D52" s="43" t="s">
        <v>126</v>
      </c>
      <c r="E52" s="45">
        <v>1748.63</v>
      </c>
      <c r="F52" s="39"/>
    </row>
    <row r="53" spans="2:6" ht="12.75">
      <c r="B53" s="103"/>
      <c r="C53" s="37"/>
      <c r="D53" s="47" t="s">
        <v>127</v>
      </c>
      <c r="E53" s="42">
        <v>1309.89</v>
      </c>
      <c r="F53" s="39"/>
    </row>
    <row r="54" spans="2:6" ht="12.75">
      <c r="B54" s="103"/>
      <c r="C54" s="37"/>
      <c r="D54" s="47"/>
      <c r="E54" s="42"/>
      <c r="F54" s="39"/>
    </row>
    <row r="55" spans="2:6" ht="12.75">
      <c r="B55" s="103">
        <v>1970</v>
      </c>
      <c r="C55" s="41" t="s">
        <v>128</v>
      </c>
      <c r="D55" s="38" t="s">
        <v>129</v>
      </c>
      <c r="E55" s="42">
        <v>101708.7</v>
      </c>
      <c r="F55" s="39">
        <f>E55+E56+E57+E58</f>
        <v>111746.98999999999</v>
      </c>
    </row>
    <row r="56" spans="2:6" ht="12.75">
      <c r="B56" s="103"/>
      <c r="C56" s="37" t="s">
        <v>76</v>
      </c>
      <c r="D56" s="38" t="s">
        <v>130</v>
      </c>
      <c r="E56" s="42">
        <v>3497.26</v>
      </c>
      <c r="F56" s="39"/>
    </row>
    <row r="57" spans="2:6" ht="12.75">
      <c r="B57" s="103"/>
      <c r="C57" s="37"/>
      <c r="D57" s="38" t="s">
        <v>131</v>
      </c>
      <c r="E57" s="42">
        <v>6541.03</v>
      </c>
      <c r="F57" s="39"/>
    </row>
    <row r="58" spans="2:6" ht="12.75">
      <c r="B58" s="103"/>
      <c r="C58" s="37"/>
      <c r="D58" s="38"/>
      <c r="E58" s="42"/>
      <c r="F58" s="39"/>
    </row>
    <row r="59" spans="2:6" ht="12.75">
      <c r="B59" s="103">
        <v>1971</v>
      </c>
      <c r="C59" s="41" t="s">
        <v>132</v>
      </c>
      <c r="D59" s="38" t="s">
        <v>133</v>
      </c>
      <c r="E59" s="42">
        <v>18770.21</v>
      </c>
      <c r="F59" s="39">
        <f>E59+E60</f>
        <v>19716.28</v>
      </c>
    </row>
    <row r="60" spans="2:6" ht="12.75">
      <c r="B60" s="103"/>
      <c r="C60" s="37" t="s">
        <v>86</v>
      </c>
      <c r="D60" s="38" t="s">
        <v>134</v>
      </c>
      <c r="E60" s="42">
        <v>946.07</v>
      </c>
      <c r="F60" s="39"/>
    </row>
    <row r="61" spans="2:6" ht="12.75">
      <c r="B61" s="103"/>
      <c r="C61" s="37"/>
      <c r="D61" s="38"/>
      <c r="E61" s="42"/>
      <c r="F61" s="39"/>
    </row>
    <row r="62" spans="2:6" ht="12.75">
      <c r="B62" s="103">
        <v>1972</v>
      </c>
      <c r="C62" s="41" t="s">
        <v>135</v>
      </c>
      <c r="D62" s="38" t="s">
        <v>136</v>
      </c>
      <c r="E62" s="42">
        <v>41802.82</v>
      </c>
      <c r="F62" s="39">
        <f>E62+E63</f>
        <v>45728.96</v>
      </c>
    </row>
    <row r="63" spans="2:6" ht="12.75">
      <c r="B63" s="103"/>
      <c r="C63" s="37" t="s">
        <v>137</v>
      </c>
      <c r="D63" s="38" t="s">
        <v>138</v>
      </c>
      <c r="E63" s="42">
        <v>3926.14</v>
      </c>
      <c r="F63" s="39"/>
    </row>
    <row r="64" spans="2:6" ht="12.75">
      <c r="B64" s="103"/>
      <c r="C64" s="37"/>
      <c r="D64" s="38"/>
      <c r="E64" s="42"/>
      <c r="F64" s="39"/>
    </row>
    <row r="65" spans="2:6" ht="12.75">
      <c r="B65" s="103">
        <v>1973</v>
      </c>
      <c r="C65" s="41" t="s">
        <v>139</v>
      </c>
      <c r="D65" s="38" t="s">
        <v>140</v>
      </c>
      <c r="E65" s="42">
        <v>35965.69</v>
      </c>
      <c r="F65" s="39">
        <f>E65+E66</f>
        <v>38249.62</v>
      </c>
    </row>
    <row r="66" spans="2:6" ht="12.75">
      <c r="B66" s="103"/>
      <c r="C66" s="37" t="s">
        <v>141</v>
      </c>
      <c r="D66" s="38" t="s">
        <v>142</v>
      </c>
      <c r="E66" s="42">
        <v>2283.93</v>
      </c>
      <c r="F66" s="39"/>
    </row>
    <row r="67" spans="2:6" ht="12.75">
      <c r="B67" s="103"/>
      <c r="C67" s="37"/>
      <c r="D67" s="38"/>
      <c r="E67" s="42"/>
      <c r="F67" s="39"/>
    </row>
    <row r="68" spans="2:6" ht="12.75">
      <c r="B68" s="103">
        <v>1974</v>
      </c>
      <c r="C68" s="41" t="s">
        <v>143</v>
      </c>
      <c r="D68" s="38" t="s">
        <v>144</v>
      </c>
      <c r="E68" s="42">
        <v>15743.97</v>
      </c>
      <c r="F68" s="39">
        <f>E68+E69</f>
        <v>17116.19</v>
      </c>
    </row>
    <row r="69" spans="2:6" ht="12.75">
      <c r="B69" s="103"/>
      <c r="C69" s="48" t="s">
        <v>145</v>
      </c>
      <c r="D69" s="38" t="s">
        <v>146</v>
      </c>
      <c r="E69" s="42">
        <v>1372.22</v>
      </c>
      <c r="F69" s="39"/>
    </row>
    <row r="70" spans="2:6" ht="12.75">
      <c r="B70" s="103"/>
      <c r="C70" s="48"/>
      <c r="D70" s="38"/>
      <c r="E70" s="42"/>
      <c r="F70" s="39"/>
    </row>
    <row r="71" spans="2:6" ht="12.75">
      <c r="B71" s="103">
        <v>1975</v>
      </c>
      <c r="C71" s="41" t="s">
        <v>147</v>
      </c>
      <c r="D71" s="38" t="s">
        <v>148</v>
      </c>
      <c r="E71" s="42">
        <v>61352.96</v>
      </c>
      <c r="F71" s="39">
        <f>E71+E72+E73</f>
        <v>66838.39</v>
      </c>
    </row>
    <row r="72" spans="2:6" ht="12.75">
      <c r="B72" s="105"/>
      <c r="C72" s="37" t="s">
        <v>76</v>
      </c>
      <c r="D72" s="38" t="s">
        <v>149</v>
      </c>
      <c r="E72" s="42">
        <v>4584.41</v>
      </c>
      <c r="F72" s="39"/>
    </row>
    <row r="73" spans="2:6" ht="12.75">
      <c r="B73" s="105"/>
      <c r="C73" s="48"/>
      <c r="D73" s="38" t="s">
        <v>150</v>
      </c>
      <c r="E73" s="42">
        <v>901.02</v>
      </c>
      <c r="F73" s="39"/>
    </row>
    <row r="74" spans="2:6" ht="12.75">
      <c r="B74" s="105"/>
      <c r="C74" s="48"/>
      <c r="D74" s="38"/>
      <c r="E74" s="42"/>
      <c r="F74" s="39"/>
    </row>
    <row r="75" spans="2:6" ht="12.75">
      <c r="B75" s="105"/>
      <c r="C75" s="48"/>
      <c r="D75" s="38"/>
      <c r="E75" s="42"/>
      <c r="F75" s="39"/>
    </row>
    <row r="76" spans="2:6" ht="12.75">
      <c r="B76" s="94">
        <v>1978</v>
      </c>
      <c r="C76" s="41" t="s">
        <v>151</v>
      </c>
      <c r="D76" s="38" t="s">
        <v>152</v>
      </c>
      <c r="E76" s="42">
        <v>57511.48</v>
      </c>
      <c r="F76" s="39">
        <f>E76+E77</f>
        <v>61549.310000000005</v>
      </c>
    </row>
    <row r="77" spans="2:6" ht="12.75">
      <c r="B77" s="103"/>
      <c r="C77" s="37" t="s">
        <v>81</v>
      </c>
      <c r="D77" s="38" t="s">
        <v>153</v>
      </c>
      <c r="E77" s="42">
        <v>4037.83</v>
      </c>
      <c r="F77" s="39"/>
    </row>
    <row r="78" spans="2:6" ht="12.75">
      <c r="B78" s="103"/>
      <c r="C78" s="37"/>
      <c r="D78" s="38"/>
      <c r="E78" s="42"/>
      <c r="F78" s="39"/>
    </row>
    <row r="79" spans="2:6" ht="12.75">
      <c r="B79" s="94">
        <v>1979</v>
      </c>
      <c r="C79" s="41" t="s">
        <v>154</v>
      </c>
      <c r="D79" s="38" t="s">
        <v>155</v>
      </c>
      <c r="E79" s="42">
        <v>69550.21</v>
      </c>
      <c r="F79" s="39">
        <f>E79+E80+E81</f>
        <v>84270.99</v>
      </c>
    </row>
    <row r="80" spans="2:6" ht="12.75">
      <c r="B80" s="103"/>
      <c r="C80" s="37" t="s">
        <v>81</v>
      </c>
      <c r="D80" s="38" t="s">
        <v>156</v>
      </c>
      <c r="E80" s="42">
        <v>11534.54</v>
      </c>
      <c r="F80" s="39"/>
    </row>
    <row r="81" spans="2:6" ht="12.75">
      <c r="B81" s="103"/>
      <c r="C81" s="37"/>
      <c r="D81" s="38" t="s">
        <v>157</v>
      </c>
      <c r="E81" s="42">
        <v>3186.24</v>
      </c>
      <c r="F81" s="39"/>
    </row>
    <row r="82" spans="2:6" ht="12.75">
      <c r="B82" s="103"/>
      <c r="C82" s="37"/>
      <c r="D82" s="38"/>
      <c r="E82" s="42"/>
      <c r="F82" s="39"/>
    </row>
    <row r="83" spans="2:6" ht="12.75">
      <c r="B83" s="94">
        <v>1982</v>
      </c>
      <c r="C83" s="41" t="s">
        <v>158</v>
      </c>
      <c r="D83" s="38" t="s">
        <v>159</v>
      </c>
      <c r="E83" s="42">
        <v>115599.02</v>
      </c>
      <c r="F83" s="39">
        <f>E83+E84+E85+E87</f>
        <v>221244.83000000002</v>
      </c>
    </row>
    <row r="84" spans="2:6" ht="12.75">
      <c r="B84" s="103"/>
      <c r="C84" s="37" t="s">
        <v>76</v>
      </c>
      <c r="D84" s="38" t="s">
        <v>160</v>
      </c>
      <c r="E84" s="42">
        <v>103815.49</v>
      </c>
      <c r="F84" s="39"/>
    </row>
    <row r="85" spans="2:6" ht="12.75">
      <c r="B85" s="103"/>
      <c r="C85" s="37"/>
      <c r="D85" s="38" t="s">
        <v>161</v>
      </c>
      <c r="E85" s="42">
        <v>1830.32</v>
      </c>
      <c r="F85" s="39"/>
    </row>
    <row r="86" spans="2:6" ht="12.75">
      <c r="B86" s="113"/>
      <c r="C86" s="50"/>
      <c r="D86" s="38"/>
      <c r="E86" s="42"/>
      <c r="F86" s="39"/>
    </row>
    <row r="87" spans="2:6" ht="12.75">
      <c r="B87" s="113"/>
      <c r="C87" s="50"/>
      <c r="D87" s="38"/>
      <c r="E87" s="42"/>
      <c r="F87" s="39"/>
    </row>
    <row r="88" spans="2:6" ht="12.75">
      <c r="B88" s="94">
        <v>1983</v>
      </c>
      <c r="C88" s="41" t="s">
        <v>162</v>
      </c>
      <c r="D88" s="38" t="s">
        <v>163</v>
      </c>
      <c r="E88" s="42">
        <v>125445.48</v>
      </c>
      <c r="F88" s="39">
        <f>E88+E89+E90</f>
        <v>155305.51</v>
      </c>
    </row>
    <row r="89" spans="2:6" ht="12.75">
      <c r="B89" s="103"/>
      <c r="C89" s="37" t="s">
        <v>164</v>
      </c>
      <c r="D89" s="38" t="s">
        <v>165</v>
      </c>
      <c r="E89" s="42">
        <v>20230.42</v>
      </c>
      <c r="F89" s="39"/>
    </row>
    <row r="90" spans="2:6" ht="12.75">
      <c r="B90" s="103"/>
      <c r="C90" s="37"/>
      <c r="D90" s="38" t="s">
        <v>166</v>
      </c>
      <c r="E90" s="42">
        <v>9629.61</v>
      </c>
      <c r="F90" s="39"/>
    </row>
    <row r="91" spans="2:6" ht="12.75">
      <c r="B91" s="103"/>
      <c r="C91" s="37"/>
      <c r="D91" s="38"/>
      <c r="E91" s="42"/>
      <c r="F91" s="39"/>
    </row>
    <row r="92" spans="2:6" ht="12.75">
      <c r="B92" s="94">
        <v>1984</v>
      </c>
      <c r="C92" s="41" t="s">
        <v>167</v>
      </c>
      <c r="D92" s="38" t="s">
        <v>168</v>
      </c>
      <c r="E92" s="42">
        <v>16533.11</v>
      </c>
      <c r="F92" s="39">
        <f>E92+E93</f>
        <v>17607.99</v>
      </c>
    </row>
    <row r="93" spans="2:6" ht="12.75">
      <c r="B93" s="103"/>
      <c r="C93" s="37" t="s">
        <v>76</v>
      </c>
      <c r="D93" s="38" t="s">
        <v>169</v>
      </c>
      <c r="E93" s="42">
        <v>1074.88</v>
      </c>
      <c r="F93" s="39"/>
    </row>
    <row r="94" spans="2:6" ht="12.75">
      <c r="B94" s="103"/>
      <c r="C94" s="37"/>
      <c r="D94" s="38"/>
      <c r="E94" s="42"/>
      <c r="F94" s="39"/>
    </row>
    <row r="95" spans="2:6" ht="12.75">
      <c r="B95" s="94">
        <v>1985</v>
      </c>
      <c r="C95" s="41" t="s">
        <v>170</v>
      </c>
      <c r="D95" s="38" t="s">
        <v>171</v>
      </c>
      <c r="E95" s="38">
        <v>54110</v>
      </c>
      <c r="F95" s="39">
        <f>E95+E96+E97</f>
        <v>73077.84999999999</v>
      </c>
    </row>
    <row r="96" spans="2:6" ht="12.75">
      <c r="B96" s="103"/>
      <c r="C96" s="37" t="s">
        <v>76</v>
      </c>
      <c r="D96" s="38" t="s">
        <v>172</v>
      </c>
      <c r="E96" s="38">
        <v>16644.21</v>
      </c>
      <c r="F96" s="51"/>
    </row>
    <row r="97" spans="2:6" ht="12.75">
      <c r="B97" s="103"/>
      <c r="C97" s="37"/>
      <c r="D97" s="38" t="s">
        <v>173</v>
      </c>
      <c r="E97" s="38">
        <v>2323.64</v>
      </c>
      <c r="F97" s="51"/>
    </row>
    <row r="98" spans="2:6" ht="12.75">
      <c r="B98" s="103"/>
      <c r="C98" s="37"/>
      <c r="D98" s="38"/>
      <c r="E98" s="38"/>
      <c r="F98" s="51"/>
    </row>
    <row r="99" spans="2:6" ht="12.75">
      <c r="B99" s="94">
        <v>1986</v>
      </c>
      <c r="C99" s="41" t="s">
        <v>174</v>
      </c>
      <c r="D99" s="38" t="s">
        <v>175</v>
      </c>
      <c r="E99" s="42">
        <v>3287.89</v>
      </c>
      <c r="F99" s="39">
        <f>E99+E100</f>
        <v>3537.8599999999997</v>
      </c>
    </row>
    <row r="100" spans="2:6" ht="12.75">
      <c r="B100" s="103"/>
      <c r="C100" s="37" t="s">
        <v>76</v>
      </c>
      <c r="D100" s="38" t="s">
        <v>176</v>
      </c>
      <c r="E100" s="42">
        <v>249.97</v>
      </c>
      <c r="F100" s="39"/>
    </row>
    <row r="101" spans="2:6" ht="12.75">
      <c r="B101" s="103"/>
      <c r="C101" s="37"/>
      <c r="D101" s="38"/>
      <c r="E101" s="42"/>
      <c r="F101" s="39"/>
    </row>
    <row r="102" spans="2:6" ht="12.75">
      <c r="B102" s="94">
        <v>1987</v>
      </c>
      <c r="C102" s="41" t="s">
        <v>177</v>
      </c>
      <c r="D102" s="38" t="s">
        <v>178</v>
      </c>
      <c r="E102" s="42">
        <v>18608.55</v>
      </c>
      <c r="F102" s="39">
        <f>E102+E103</f>
        <v>19145.66</v>
      </c>
    </row>
    <row r="103" spans="2:6" ht="12.75">
      <c r="B103" s="103"/>
      <c r="C103" s="37" t="s">
        <v>76</v>
      </c>
      <c r="D103" s="38" t="s">
        <v>179</v>
      </c>
      <c r="E103" s="42">
        <v>537.11</v>
      </c>
      <c r="F103" s="39"/>
    </row>
    <row r="104" spans="2:6" ht="12.75">
      <c r="B104" s="103"/>
      <c r="C104" s="37"/>
      <c r="D104" s="38"/>
      <c r="E104" s="42"/>
      <c r="F104" s="39"/>
    </row>
    <row r="105" spans="2:6" ht="12.75">
      <c r="B105" s="94">
        <v>1988</v>
      </c>
      <c r="C105" s="32" t="s">
        <v>180</v>
      </c>
      <c r="D105" s="38" t="s">
        <v>181</v>
      </c>
      <c r="E105" s="42">
        <v>33216.67</v>
      </c>
      <c r="F105" s="39">
        <f>E105+E106+E107</f>
        <v>34982.52</v>
      </c>
    </row>
    <row r="106" spans="2:6" ht="12.75">
      <c r="B106" s="105"/>
      <c r="C106" s="52" t="s">
        <v>76</v>
      </c>
      <c r="D106" s="38" t="s">
        <v>182</v>
      </c>
      <c r="E106" s="42">
        <v>1765.85</v>
      </c>
      <c r="F106" s="39"/>
    </row>
    <row r="107" spans="2:6" ht="12.75">
      <c r="B107" s="105"/>
      <c r="C107" s="52"/>
      <c r="D107" s="38"/>
      <c r="E107" s="42"/>
      <c r="F107" s="39"/>
    </row>
    <row r="108" spans="2:6" ht="12.75">
      <c r="B108" s="94">
        <v>1981</v>
      </c>
      <c r="C108" s="53" t="s">
        <v>183</v>
      </c>
      <c r="D108" s="43" t="s">
        <v>184</v>
      </c>
      <c r="E108" s="38">
        <v>125415.92</v>
      </c>
      <c r="F108" s="39">
        <f>E108+E109+E110</f>
        <v>172756.53</v>
      </c>
    </row>
    <row r="109" spans="2:6" ht="12.75">
      <c r="B109" s="105"/>
      <c r="C109" s="54" t="s">
        <v>76</v>
      </c>
      <c r="D109" s="38" t="s">
        <v>185</v>
      </c>
      <c r="E109" s="38">
        <v>42981.85</v>
      </c>
      <c r="F109" s="39"/>
    </row>
    <row r="110" spans="2:6" ht="12.75">
      <c r="B110" s="105"/>
      <c r="C110" s="54"/>
      <c r="D110" s="43" t="s">
        <v>186</v>
      </c>
      <c r="E110" s="38">
        <v>4358.76</v>
      </c>
      <c r="F110" s="39"/>
    </row>
    <row r="111" spans="2:6" ht="12.75">
      <c r="B111" s="114"/>
      <c r="C111" s="54"/>
      <c r="D111" s="43"/>
      <c r="E111" s="38"/>
      <c r="F111" s="39"/>
    </row>
    <row r="112" spans="2:6" ht="12.75">
      <c r="B112" s="95">
        <v>1989</v>
      </c>
      <c r="C112" s="55" t="s">
        <v>187</v>
      </c>
      <c r="D112" s="43" t="s">
        <v>188</v>
      </c>
      <c r="E112" s="38">
        <v>32459.48</v>
      </c>
      <c r="F112" s="39">
        <f>E112+E113+E114</f>
        <v>35506.97</v>
      </c>
    </row>
    <row r="113" spans="2:6" ht="12.75">
      <c r="B113" s="105"/>
      <c r="C113" s="54" t="s">
        <v>76</v>
      </c>
      <c r="D113" s="38" t="s">
        <v>189</v>
      </c>
      <c r="E113" s="38">
        <v>1748.63</v>
      </c>
      <c r="F113" s="39"/>
    </row>
    <row r="114" spans="2:6" ht="12.75">
      <c r="B114" s="105"/>
      <c r="C114" s="54"/>
      <c r="D114" s="38" t="s">
        <v>190</v>
      </c>
      <c r="E114" s="42">
        <v>1298.86</v>
      </c>
      <c r="F114" s="39"/>
    </row>
    <row r="115" spans="2:6" ht="12.75">
      <c r="B115" s="105"/>
      <c r="C115" s="54"/>
      <c r="D115" s="38"/>
      <c r="E115" s="42"/>
      <c r="F115" s="39"/>
    </row>
    <row r="116" spans="2:6" ht="12.75">
      <c r="B116" s="95">
        <v>1991</v>
      </c>
      <c r="C116" s="55" t="s">
        <v>191</v>
      </c>
      <c r="D116" s="38" t="s">
        <v>192</v>
      </c>
      <c r="E116" s="38">
        <v>2052.09</v>
      </c>
      <c r="F116" s="39">
        <f>E116+E117</f>
        <v>31689.56</v>
      </c>
    </row>
    <row r="117" spans="2:6" ht="12.75">
      <c r="B117" s="105"/>
      <c r="C117" s="54" t="s">
        <v>76</v>
      </c>
      <c r="D117" s="42" t="s">
        <v>193</v>
      </c>
      <c r="E117" s="38">
        <v>29637.47</v>
      </c>
      <c r="F117" s="57"/>
    </row>
    <row r="118" spans="2:6" ht="12.75">
      <c r="B118" s="105"/>
      <c r="C118" s="54"/>
      <c r="D118" s="56"/>
      <c r="E118" s="56"/>
      <c r="F118" s="57"/>
    </row>
    <row r="119" spans="2:6" ht="12.75">
      <c r="B119" s="95">
        <v>1990</v>
      </c>
      <c r="C119" s="55" t="s">
        <v>194</v>
      </c>
      <c r="D119" s="38" t="s">
        <v>195</v>
      </c>
      <c r="E119" s="38">
        <v>72336.34</v>
      </c>
      <c r="F119" s="39">
        <f>E119+E120</f>
        <v>74795.11</v>
      </c>
    </row>
    <row r="120" spans="2:6" ht="12.75">
      <c r="B120" s="103"/>
      <c r="C120" s="58" t="s">
        <v>76</v>
      </c>
      <c r="D120" s="38" t="s">
        <v>196</v>
      </c>
      <c r="E120" s="38">
        <v>2458.77</v>
      </c>
      <c r="F120" s="39"/>
    </row>
    <row r="121" spans="2:6" ht="12.75">
      <c r="B121" s="103"/>
      <c r="C121" s="58"/>
      <c r="D121" s="38"/>
      <c r="E121" s="38"/>
      <c r="F121" s="39"/>
    </row>
    <row r="122" spans="2:7" ht="12.75">
      <c r="B122" s="94">
        <v>1992</v>
      </c>
      <c r="C122" s="55" t="s">
        <v>197</v>
      </c>
      <c r="D122" s="38" t="s">
        <v>198</v>
      </c>
      <c r="E122" s="38">
        <v>104.53</v>
      </c>
      <c r="F122" s="39">
        <f>E122+E123</f>
        <v>104.53</v>
      </c>
      <c r="G122" s="44"/>
    </row>
    <row r="123" spans="2:6" ht="12.75">
      <c r="B123" s="103"/>
      <c r="C123" s="58" t="s">
        <v>86</v>
      </c>
      <c r="D123" s="38"/>
      <c r="E123" s="38"/>
      <c r="F123" s="39"/>
    </row>
    <row r="124" spans="2:6" ht="12.75">
      <c r="B124" s="103"/>
      <c r="C124" s="58"/>
      <c r="D124" s="38"/>
      <c r="E124" s="38"/>
      <c r="F124" s="39"/>
    </row>
    <row r="125" spans="2:6" ht="12.75">
      <c r="B125" s="96">
        <v>1993</v>
      </c>
      <c r="C125" s="59" t="s">
        <v>199</v>
      </c>
      <c r="D125" s="38" t="s">
        <v>201</v>
      </c>
      <c r="E125" s="38">
        <v>267726.45</v>
      </c>
      <c r="F125" s="39">
        <f>E125+E126+E127</f>
        <v>290879.91</v>
      </c>
    </row>
    <row r="126" spans="2:6" ht="12.75">
      <c r="B126" s="97"/>
      <c r="C126" s="60" t="s">
        <v>200</v>
      </c>
      <c r="D126" s="38" t="s">
        <v>202</v>
      </c>
      <c r="E126" s="38">
        <v>11687.6</v>
      </c>
      <c r="F126" s="39"/>
    </row>
    <row r="127" spans="2:6" ht="12.75">
      <c r="B127" s="97"/>
      <c r="C127" s="60"/>
      <c r="D127" s="38" t="s">
        <v>203</v>
      </c>
      <c r="E127" s="38">
        <v>11465.86</v>
      </c>
      <c r="F127" s="39"/>
    </row>
    <row r="128" spans="2:6" ht="12.75">
      <c r="B128" s="97"/>
      <c r="C128" s="60"/>
      <c r="D128" s="38"/>
      <c r="E128" s="38"/>
      <c r="F128" s="39"/>
    </row>
    <row r="129" spans="2:6" ht="12.75">
      <c r="B129" s="97">
        <v>1994</v>
      </c>
      <c r="C129" s="59" t="s">
        <v>204</v>
      </c>
      <c r="D129" s="38" t="s">
        <v>206</v>
      </c>
      <c r="E129" s="38">
        <v>55601.54</v>
      </c>
      <c r="F129" s="39">
        <f>E129+E130+E131</f>
        <v>335646.17</v>
      </c>
    </row>
    <row r="130" spans="2:6" ht="12.75">
      <c r="B130" s="97"/>
      <c r="C130" s="59" t="s">
        <v>205</v>
      </c>
      <c r="D130" s="38" t="s">
        <v>207</v>
      </c>
      <c r="E130" s="38">
        <v>278768.32</v>
      </c>
      <c r="F130" s="39"/>
    </row>
    <row r="131" spans="2:6" ht="12.75">
      <c r="B131" s="97"/>
      <c r="C131" s="59"/>
      <c r="D131" s="38" t="s">
        <v>208</v>
      </c>
      <c r="E131" s="38">
        <v>1276.31</v>
      </c>
      <c r="F131" s="39"/>
    </row>
    <row r="132" spans="2:6" ht="12.75">
      <c r="B132" s="97"/>
      <c r="C132" s="59"/>
      <c r="D132" s="38"/>
      <c r="E132" s="38"/>
      <c r="F132" s="39"/>
    </row>
    <row r="133" spans="2:6" ht="12.75">
      <c r="B133" s="103">
        <v>1995</v>
      </c>
      <c r="C133" s="55" t="s">
        <v>33</v>
      </c>
      <c r="D133" s="45" t="s">
        <v>209</v>
      </c>
      <c r="E133" s="38">
        <v>58670.87</v>
      </c>
      <c r="F133" s="39">
        <f>E133+E134</f>
        <v>61037.240000000005</v>
      </c>
    </row>
    <row r="134" spans="2:6" ht="12.75">
      <c r="B134" s="103"/>
      <c r="C134" s="55"/>
      <c r="D134" s="38" t="s">
        <v>210</v>
      </c>
      <c r="E134" s="38">
        <v>2366.37</v>
      </c>
      <c r="F134" s="39"/>
    </row>
    <row r="135" spans="2:6" ht="12.75">
      <c r="B135" s="103"/>
      <c r="C135" s="55"/>
      <c r="D135" s="38"/>
      <c r="E135" s="38"/>
      <c r="F135" s="39"/>
    </row>
    <row r="136" spans="2:6" ht="12.75">
      <c r="B136" s="97">
        <v>1996</v>
      </c>
      <c r="C136" s="59" t="s">
        <v>211</v>
      </c>
      <c r="D136" s="38" t="s">
        <v>212</v>
      </c>
      <c r="E136" s="38">
        <v>24198.79</v>
      </c>
      <c r="F136" s="39">
        <f>E136+E137+E138</f>
        <v>31770.58</v>
      </c>
    </row>
    <row r="137" spans="2:6" ht="12.75">
      <c r="B137" s="97"/>
      <c r="C137" s="59" t="s">
        <v>76</v>
      </c>
      <c r="D137" s="38" t="s">
        <v>213</v>
      </c>
      <c r="E137" s="38">
        <v>6497.76</v>
      </c>
      <c r="F137" s="39"/>
    </row>
    <row r="138" spans="2:6" ht="12.75">
      <c r="B138" s="97"/>
      <c r="C138" s="59"/>
      <c r="D138" s="38" t="s">
        <v>214</v>
      </c>
      <c r="E138" s="38">
        <v>1074.03</v>
      </c>
      <c r="F138" s="39"/>
    </row>
    <row r="139" spans="2:6" ht="12.75">
      <c r="B139" s="97"/>
      <c r="C139" s="59"/>
      <c r="D139" s="38"/>
      <c r="E139" s="38"/>
      <c r="F139" s="39"/>
    </row>
    <row r="140" spans="2:6" ht="12.75">
      <c r="B140" s="103">
        <v>1997</v>
      </c>
      <c r="C140" s="55" t="s">
        <v>215</v>
      </c>
      <c r="D140" s="38" t="s">
        <v>216</v>
      </c>
      <c r="E140" s="38">
        <v>14292.11</v>
      </c>
      <c r="F140" s="39">
        <f>E140+E141+E142</f>
        <v>15267.87</v>
      </c>
    </row>
    <row r="141" spans="2:6" ht="12.75">
      <c r="B141" s="103"/>
      <c r="C141" s="55" t="s">
        <v>76</v>
      </c>
      <c r="D141" s="38" t="s">
        <v>217</v>
      </c>
      <c r="E141" s="38">
        <v>975.76</v>
      </c>
      <c r="F141" s="39"/>
    </row>
    <row r="142" spans="2:6" ht="12.75">
      <c r="B142" s="103"/>
      <c r="C142" s="55"/>
      <c r="D142" s="38"/>
      <c r="E142" s="38"/>
      <c r="F142" s="39"/>
    </row>
    <row r="143" spans="2:6" ht="12.75">
      <c r="B143" s="103">
        <v>1998</v>
      </c>
      <c r="C143" s="55" t="s">
        <v>218</v>
      </c>
      <c r="D143" s="38" t="s">
        <v>219</v>
      </c>
      <c r="E143" s="38">
        <v>16852</v>
      </c>
      <c r="F143" s="39">
        <f>E143+E144</f>
        <v>18259.99</v>
      </c>
    </row>
    <row r="144" spans="2:6" ht="12.75">
      <c r="B144" s="103"/>
      <c r="C144" s="55" t="s">
        <v>137</v>
      </c>
      <c r="D144" s="38" t="s">
        <v>220</v>
      </c>
      <c r="E144" s="38">
        <v>1407.99</v>
      </c>
      <c r="F144" s="39"/>
    </row>
    <row r="145" spans="2:6" ht="12.75">
      <c r="B145" s="103"/>
      <c r="C145" s="55"/>
      <c r="D145" s="38"/>
      <c r="E145" s="38"/>
      <c r="F145" s="39"/>
    </row>
    <row r="146" spans="2:6" ht="12.75">
      <c r="B146" s="103">
        <v>2000</v>
      </c>
      <c r="C146" s="55" t="s">
        <v>221</v>
      </c>
      <c r="D146" s="38" t="s">
        <v>222</v>
      </c>
      <c r="E146" s="38">
        <v>63395.95</v>
      </c>
      <c r="F146" s="39">
        <f>E146+E147+E148</f>
        <v>66180.62</v>
      </c>
    </row>
    <row r="147" spans="2:6" ht="12.75">
      <c r="B147" s="103"/>
      <c r="C147" s="55" t="s">
        <v>223</v>
      </c>
      <c r="D147" s="38" t="s">
        <v>224</v>
      </c>
      <c r="E147" s="38">
        <v>2784.67</v>
      </c>
      <c r="F147" s="39"/>
    </row>
    <row r="148" spans="2:6" ht="12.75">
      <c r="B148" s="103"/>
      <c r="C148" s="55"/>
      <c r="D148" s="38"/>
      <c r="E148" s="38"/>
      <c r="F148" s="39"/>
    </row>
    <row r="149" spans="2:6" ht="12.75">
      <c r="B149" s="103">
        <v>2001</v>
      </c>
      <c r="C149" s="55" t="s">
        <v>225</v>
      </c>
      <c r="D149" s="43" t="s">
        <v>226</v>
      </c>
      <c r="E149" s="38">
        <v>32388.61</v>
      </c>
      <c r="F149" s="39">
        <f>E149+E150</f>
        <v>34932.49</v>
      </c>
    </row>
    <row r="150" spans="2:6" ht="12.75">
      <c r="B150" s="103"/>
      <c r="C150" s="55" t="s">
        <v>227</v>
      </c>
      <c r="D150" s="43" t="s">
        <v>228</v>
      </c>
      <c r="E150" s="38">
        <v>2543.88</v>
      </c>
      <c r="F150" s="39"/>
    </row>
    <row r="151" spans="2:6" ht="12.75">
      <c r="B151" s="105"/>
      <c r="C151" s="61"/>
      <c r="D151" s="62"/>
      <c r="E151" s="63"/>
      <c r="F151" s="57"/>
    </row>
    <row r="152" spans="2:6" ht="12.75">
      <c r="B152" s="105">
        <v>2002</v>
      </c>
      <c r="C152" s="61" t="s">
        <v>229</v>
      </c>
      <c r="D152" s="63" t="s">
        <v>230</v>
      </c>
      <c r="E152" s="63">
        <v>141508.29</v>
      </c>
      <c r="F152" s="57">
        <f>E152+E153+E154</f>
        <v>260440.44</v>
      </c>
    </row>
    <row r="153" spans="2:6" ht="12.75">
      <c r="B153" s="105"/>
      <c r="C153" s="61" t="s">
        <v>205</v>
      </c>
      <c r="D153" s="63" t="s">
        <v>231</v>
      </c>
      <c r="E153" s="63">
        <v>112193.16</v>
      </c>
      <c r="F153" s="57"/>
    </row>
    <row r="154" spans="2:6" ht="12.75">
      <c r="B154" s="105"/>
      <c r="C154" s="61"/>
      <c r="D154" s="63" t="s">
        <v>232</v>
      </c>
      <c r="E154" s="63">
        <v>6738.99</v>
      </c>
      <c r="F154" s="57"/>
    </row>
    <row r="155" spans="2:6" ht="12.75">
      <c r="B155" s="105"/>
      <c r="C155" s="61"/>
      <c r="D155" s="63"/>
      <c r="E155" s="63"/>
      <c r="F155" s="57"/>
    </row>
    <row r="156" spans="2:6" ht="12.75">
      <c r="B156" s="105">
        <v>2003</v>
      </c>
      <c r="C156" s="61" t="s">
        <v>233</v>
      </c>
      <c r="D156" s="63" t="s">
        <v>234</v>
      </c>
      <c r="E156" s="63">
        <v>23143.58</v>
      </c>
      <c r="F156" s="57">
        <f>E156+E157</f>
        <v>25552.72</v>
      </c>
    </row>
    <row r="157" spans="2:6" ht="12.75">
      <c r="B157" s="105"/>
      <c r="C157" s="61" t="s">
        <v>235</v>
      </c>
      <c r="D157" s="63" t="s">
        <v>236</v>
      </c>
      <c r="E157" s="63">
        <v>2409.14</v>
      </c>
      <c r="F157" s="57"/>
    </row>
    <row r="158" spans="2:6" ht="12.75">
      <c r="B158" s="105"/>
      <c r="C158" s="61"/>
      <c r="D158" s="63"/>
      <c r="E158" s="63"/>
      <c r="F158" s="57"/>
    </row>
    <row r="159" spans="2:6" ht="12.75">
      <c r="B159" s="105">
        <v>2004</v>
      </c>
      <c r="C159" s="61" t="s">
        <v>237</v>
      </c>
      <c r="D159" s="38" t="s">
        <v>239</v>
      </c>
      <c r="E159" s="38">
        <v>26911.05</v>
      </c>
      <c r="F159" s="57">
        <f>E159+E160</f>
        <v>28007.04</v>
      </c>
    </row>
    <row r="160" spans="2:6" ht="12.75">
      <c r="B160" s="105"/>
      <c r="C160" s="61" t="s">
        <v>238</v>
      </c>
      <c r="D160" s="43" t="s">
        <v>240</v>
      </c>
      <c r="E160" s="38">
        <v>1095.99</v>
      </c>
      <c r="F160" s="57"/>
    </row>
    <row r="161" spans="2:6" ht="12.75">
      <c r="B161" s="105"/>
      <c r="C161" s="61"/>
      <c r="D161" s="62"/>
      <c r="E161" s="63"/>
      <c r="F161" s="57"/>
    </row>
    <row r="162" spans="2:6" ht="12.75">
      <c r="B162" s="105"/>
      <c r="C162" s="61"/>
      <c r="D162" s="63"/>
      <c r="E162" s="63"/>
      <c r="F162" s="57"/>
    </row>
    <row r="163" spans="2:6" ht="12.75">
      <c r="B163" s="105">
        <v>2005</v>
      </c>
      <c r="C163" s="61" t="s">
        <v>241</v>
      </c>
      <c r="D163" s="63" t="s">
        <v>242</v>
      </c>
      <c r="E163" s="63">
        <v>68214.68</v>
      </c>
      <c r="F163" s="57">
        <f>E163+E164+E165</f>
        <v>79980.84999999999</v>
      </c>
    </row>
    <row r="164" spans="2:6" ht="12.75">
      <c r="B164" s="105"/>
      <c r="C164" s="61" t="s">
        <v>76</v>
      </c>
      <c r="D164" s="63" t="s">
        <v>243</v>
      </c>
      <c r="E164" s="63">
        <v>4749.13</v>
      </c>
      <c r="F164" s="57"/>
    </row>
    <row r="165" spans="2:6" ht="12.75">
      <c r="B165" s="105"/>
      <c r="C165" s="61"/>
      <c r="D165" s="63" t="s">
        <v>244</v>
      </c>
      <c r="E165" s="63">
        <v>7017.04</v>
      </c>
      <c r="F165" s="57"/>
    </row>
    <row r="166" spans="2:6" ht="12.75">
      <c r="B166" s="105"/>
      <c r="C166" s="61"/>
      <c r="D166" s="63"/>
      <c r="E166" s="63"/>
      <c r="F166" s="57"/>
    </row>
    <row r="167" spans="2:6" ht="12.75">
      <c r="B167" s="107">
        <v>3200</v>
      </c>
      <c r="C167" s="64" t="s">
        <v>245</v>
      </c>
      <c r="D167" s="63" t="s">
        <v>246</v>
      </c>
      <c r="E167" s="63">
        <v>36146.03</v>
      </c>
      <c r="F167" s="57">
        <f>E167+E168+E169</f>
        <v>41791.6</v>
      </c>
    </row>
    <row r="168" spans="2:6" ht="12.75">
      <c r="B168" s="107"/>
      <c r="C168" s="64" t="s">
        <v>76</v>
      </c>
      <c r="D168" s="63" t="s">
        <v>247</v>
      </c>
      <c r="E168" s="63">
        <v>5645.57</v>
      </c>
      <c r="F168" s="57"/>
    </row>
    <row r="169" spans="2:6" ht="12.75">
      <c r="B169" s="107"/>
      <c r="C169" s="64"/>
      <c r="D169" s="63"/>
      <c r="E169" s="63"/>
      <c r="F169" s="57"/>
    </row>
    <row r="170" spans="2:6" ht="12.75">
      <c r="B170" s="105">
        <v>3300</v>
      </c>
      <c r="C170" s="61" t="s">
        <v>248</v>
      </c>
      <c r="D170" s="63" t="s">
        <v>249</v>
      </c>
      <c r="E170" s="63">
        <v>115490.7</v>
      </c>
      <c r="F170" s="57">
        <f>E170+E171</f>
        <v>124936.31999999999</v>
      </c>
    </row>
    <row r="171" spans="2:6" ht="12.75">
      <c r="B171" s="105"/>
      <c r="C171" s="61" t="s">
        <v>250</v>
      </c>
      <c r="D171" s="63" t="s">
        <v>251</v>
      </c>
      <c r="E171" s="63">
        <v>9445.62</v>
      </c>
      <c r="F171" s="57"/>
    </row>
    <row r="172" spans="2:6" ht="12.75">
      <c r="B172" s="105"/>
      <c r="C172" s="61"/>
      <c r="D172" s="63"/>
      <c r="E172" s="63"/>
      <c r="F172" s="57"/>
    </row>
    <row r="173" spans="2:6" ht="12.75">
      <c r="B173" s="105">
        <v>3682</v>
      </c>
      <c r="C173" s="61" t="s">
        <v>252</v>
      </c>
      <c r="D173" s="63" t="s">
        <v>253</v>
      </c>
      <c r="E173" s="63">
        <v>35704.42</v>
      </c>
      <c r="F173" s="57">
        <f>E173+E174</f>
        <v>36823.83</v>
      </c>
    </row>
    <row r="174" spans="2:6" ht="12.75">
      <c r="B174" s="105"/>
      <c r="C174" s="61" t="s">
        <v>76</v>
      </c>
      <c r="D174" s="63" t="s">
        <v>254</v>
      </c>
      <c r="E174" s="63">
        <v>1119.41</v>
      </c>
      <c r="F174" s="57"/>
    </row>
    <row r="175" spans="2:6" ht="12.75">
      <c r="B175" s="105"/>
      <c r="C175" s="61"/>
      <c r="D175" s="63"/>
      <c r="E175" s="63"/>
      <c r="F175" s="57"/>
    </row>
    <row r="176" spans="2:6" ht="12.75">
      <c r="B176" s="105">
        <v>3137</v>
      </c>
      <c r="C176" s="65" t="s">
        <v>255</v>
      </c>
      <c r="D176" s="63"/>
      <c r="E176" s="63"/>
      <c r="F176" s="57">
        <f>E176+E177+E178</f>
        <v>13935.58</v>
      </c>
    </row>
    <row r="177" spans="2:6" ht="12.75">
      <c r="B177" s="105"/>
      <c r="C177" s="65" t="s">
        <v>76</v>
      </c>
      <c r="D177" s="63" t="s">
        <v>256</v>
      </c>
      <c r="E177" s="63">
        <v>13935.58</v>
      </c>
      <c r="F177" s="57"/>
    </row>
    <row r="178" spans="2:6" ht="12.75">
      <c r="B178" s="105"/>
      <c r="C178" s="65"/>
      <c r="D178" s="63"/>
      <c r="E178" s="63"/>
      <c r="F178" s="57"/>
    </row>
    <row r="179" spans="2:6" ht="12.75">
      <c r="B179" s="105"/>
      <c r="C179" s="65"/>
      <c r="D179" s="63"/>
      <c r="E179" s="63"/>
      <c r="F179" s="57"/>
    </row>
    <row r="180" spans="2:6" ht="12.75">
      <c r="B180" s="105">
        <v>1619</v>
      </c>
      <c r="C180" s="65" t="s">
        <v>257</v>
      </c>
      <c r="D180" s="63" t="s">
        <v>259</v>
      </c>
      <c r="E180" s="63">
        <v>126432.54</v>
      </c>
      <c r="F180" s="57">
        <f>E180+E181+E182</f>
        <v>210461.43</v>
      </c>
    </row>
    <row r="181" spans="2:6" ht="12.75">
      <c r="B181" s="105"/>
      <c r="C181" s="65" t="s">
        <v>258</v>
      </c>
      <c r="D181" s="63" t="s">
        <v>260</v>
      </c>
      <c r="E181" s="63">
        <v>80041.75</v>
      </c>
      <c r="F181" s="57"/>
    </row>
    <row r="182" spans="2:6" ht="12.75">
      <c r="B182" s="105"/>
      <c r="C182" s="65"/>
      <c r="D182" s="63" t="s">
        <v>261</v>
      </c>
      <c r="E182" s="63">
        <v>3987.14</v>
      </c>
      <c r="F182" s="57"/>
    </row>
    <row r="183" spans="2:6" ht="12.75">
      <c r="B183" s="105"/>
      <c r="C183" s="65"/>
      <c r="D183" s="63"/>
      <c r="E183" s="63"/>
      <c r="F183" s="57"/>
    </row>
    <row r="184" spans="2:6" ht="12.75">
      <c r="B184" s="105">
        <v>1620</v>
      </c>
      <c r="C184" s="65" t="s">
        <v>262</v>
      </c>
      <c r="D184" s="43" t="s">
        <v>263</v>
      </c>
      <c r="E184" s="38">
        <v>59892.67</v>
      </c>
      <c r="F184" s="57">
        <f>E184+E185+E186</f>
        <v>64210.89</v>
      </c>
    </row>
    <row r="185" spans="2:6" ht="12.75">
      <c r="B185" s="105"/>
      <c r="C185" s="65" t="s">
        <v>76</v>
      </c>
      <c r="D185" s="63" t="s">
        <v>264</v>
      </c>
      <c r="E185" s="63">
        <v>1748.63</v>
      </c>
      <c r="F185" s="57"/>
    </row>
    <row r="186" spans="2:6" ht="12.75">
      <c r="B186" s="105"/>
      <c r="C186" s="65"/>
      <c r="D186" s="63" t="s">
        <v>265</v>
      </c>
      <c r="E186" s="63">
        <v>2569.59</v>
      </c>
      <c r="F186" s="57"/>
    </row>
    <row r="187" spans="2:6" ht="12.75">
      <c r="B187" s="105"/>
      <c r="C187" s="65"/>
      <c r="D187" s="63"/>
      <c r="E187" s="63"/>
      <c r="F187" s="57"/>
    </row>
    <row r="188" spans="2:6" ht="12.75">
      <c r="B188" s="105">
        <v>1621</v>
      </c>
      <c r="C188" s="65" t="s">
        <v>266</v>
      </c>
      <c r="D188" s="63" t="s">
        <v>239</v>
      </c>
      <c r="E188" s="63">
        <v>57536.36</v>
      </c>
      <c r="F188" s="57">
        <f>E188+E189+E190</f>
        <v>83669.34999999999</v>
      </c>
    </row>
    <row r="189" spans="2:6" ht="12.75">
      <c r="B189" s="105"/>
      <c r="C189" s="65" t="s">
        <v>76</v>
      </c>
      <c r="D189" s="63" t="s">
        <v>267</v>
      </c>
      <c r="E189" s="63">
        <v>23301.34</v>
      </c>
      <c r="F189" s="57"/>
    </row>
    <row r="190" spans="2:6" ht="12.75">
      <c r="B190" s="105"/>
      <c r="C190" s="65"/>
      <c r="D190" s="63" t="s">
        <v>268</v>
      </c>
      <c r="E190" s="63">
        <v>2831.65</v>
      </c>
      <c r="F190" s="57"/>
    </row>
    <row r="191" spans="2:6" ht="12.75">
      <c r="B191" s="105"/>
      <c r="C191" s="65"/>
      <c r="D191" s="63"/>
      <c r="E191" s="63"/>
      <c r="F191" s="57"/>
    </row>
    <row r="192" spans="2:6" ht="12.75">
      <c r="B192" s="105">
        <v>1746</v>
      </c>
      <c r="C192" s="65" t="s">
        <v>269</v>
      </c>
      <c r="D192" s="63" t="s">
        <v>270</v>
      </c>
      <c r="E192" s="63">
        <v>10705.12</v>
      </c>
      <c r="F192" s="57">
        <f>E192+E193</f>
        <v>11220.220000000001</v>
      </c>
    </row>
    <row r="193" spans="2:6" ht="12.75">
      <c r="B193" s="105"/>
      <c r="C193" s="65"/>
      <c r="D193" s="63" t="s">
        <v>271</v>
      </c>
      <c r="E193" s="63">
        <v>515.1</v>
      </c>
      <c r="F193" s="57"/>
    </row>
    <row r="194" spans="2:6" ht="12.75">
      <c r="B194" s="105"/>
      <c r="C194" s="65"/>
      <c r="D194" s="63"/>
      <c r="E194" s="63"/>
      <c r="F194" s="57"/>
    </row>
    <row r="195" spans="2:6" ht="12.75">
      <c r="B195" s="105"/>
      <c r="C195" s="65"/>
      <c r="D195" s="63"/>
      <c r="E195" s="63"/>
      <c r="F195" s="57"/>
    </row>
    <row r="196" spans="2:6" ht="12.75">
      <c r="B196" s="105">
        <v>2080</v>
      </c>
      <c r="C196" s="65" t="s">
        <v>272</v>
      </c>
      <c r="D196" s="63" t="s">
        <v>273</v>
      </c>
      <c r="E196" s="63">
        <v>12919.34</v>
      </c>
      <c r="F196" s="57">
        <f>E196+E197</f>
        <v>14348.79</v>
      </c>
    </row>
    <row r="197" spans="2:6" ht="12.75">
      <c r="B197" s="105"/>
      <c r="C197" s="65"/>
      <c r="D197" s="63" t="s">
        <v>274</v>
      </c>
      <c r="E197" s="63">
        <v>1429.45</v>
      </c>
      <c r="F197" s="57"/>
    </row>
    <row r="198" spans="2:6" ht="12.75">
      <c r="B198" s="105"/>
      <c r="C198" s="65"/>
      <c r="D198" s="63"/>
      <c r="E198" s="63"/>
      <c r="F198" s="57"/>
    </row>
    <row r="199" spans="2:6" ht="12.75">
      <c r="B199" s="105">
        <v>2719</v>
      </c>
      <c r="C199" s="65" t="s">
        <v>275</v>
      </c>
      <c r="D199" s="63" t="s">
        <v>276</v>
      </c>
      <c r="E199" s="63">
        <v>3053.34</v>
      </c>
      <c r="F199" s="57">
        <f>E199+E200+E201</f>
        <v>3053.34</v>
      </c>
    </row>
    <row r="200" spans="2:6" ht="12.75">
      <c r="B200" s="105"/>
      <c r="C200" s="65"/>
      <c r="D200" s="63"/>
      <c r="E200" s="63"/>
      <c r="F200" s="66"/>
    </row>
    <row r="201" spans="2:6" ht="12.75">
      <c r="B201" s="105"/>
      <c r="C201" s="65"/>
      <c r="D201" s="63"/>
      <c r="E201" s="63"/>
      <c r="F201" s="66"/>
    </row>
    <row r="202" spans="2:6" ht="12.75">
      <c r="B202" s="103"/>
      <c r="C202" s="68"/>
      <c r="D202" s="38"/>
      <c r="E202" s="38"/>
      <c r="F202" s="69"/>
    </row>
    <row r="203" spans="2:6" ht="12.75">
      <c r="B203" s="108">
        <v>2213</v>
      </c>
      <c r="C203" s="65" t="s">
        <v>277</v>
      </c>
      <c r="D203" s="63" t="s">
        <v>278</v>
      </c>
      <c r="E203" s="63">
        <v>30919.17</v>
      </c>
      <c r="F203" s="57">
        <f>E203+E204+E205+E206</f>
        <v>34364.63</v>
      </c>
    </row>
    <row r="204" spans="2:6" ht="12.75">
      <c r="B204" s="108"/>
      <c r="C204" s="65" t="s">
        <v>279</v>
      </c>
      <c r="D204" s="63" t="s">
        <v>280</v>
      </c>
      <c r="E204" s="63">
        <v>992.78</v>
      </c>
      <c r="F204" s="57"/>
    </row>
    <row r="205" spans="2:6" ht="12.75">
      <c r="B205" s="108"/>
      <c r="C205" s="65"/>
      <c r="D205" s="63" t="s">
        <v>281</v>
      </c>
      <c r="E205" s="63">
        <v>397.33</v>
      </c>
      <c r="F205" s="57"/>
    </row>
    <row r="206" spans="2:6" ht="12.75">
      <c r="B206" s="108"/>
      <c r="C206" s="65"/>
      <c r="D206" s="63" t="s">
        <v>282</v>
      </c>
      <c r="E206" s="63">
        <v>2055.35</v>
      </c>
      <c r="F206" s="57"/>
    </row>
    <row r="207" spans="2:6" ht="12.75">
      <c r="B207" s="108"/>
      <c r="C207" s="65"/>
      <c r="D207" s="63"/>
      <c r="E207" s="63"/>
      <c r="F207" s="57"/>
    </row>
    <row r="208" spans="2:6" ht="12.75">
      <c r="B208" s="108">
        <v>3122</v>
      </c>
      <c r="C208" s="65" t="s">
        <v>283</v>
      </c>
      <c r="D208" s="63" t="s">
        <v>285</v>
      </c>
      <c r="E208" s="63">
        <v>30522.1</v>
      </c>
      <c r="F208" s="57">
        <f>E208+E209+E210</f>
        <v>45507.200000000004</v>
      </c>
    </row>
    <row r="209" spans="2:6" ht="12.75">
      <c r="B209" s="108"/>
      <c r="C209" s="65" t="s">
        <v>284</v>
      </c>
      <c r="D209" s="63" t="s">
        <v>286</v>
      </c>
      <c r="E209" s="63">
        <v>13634.44</v>
      </c>
      <c r="F209" s="57"/>
    </row>
    <row r="210" spans="2:6" ht="12.75">
      <c r="B210" s="108"/>
      <c r="C210" s="65"/>
      <c r="D210" s="63" t="s">
        <v>287</v>
      </c>
      <c r="E210" s="63">
        <v>1350.66</v>
      </c>
      <c r="F210" s="57"/>
    </row>
    <row r="211" spans="2:6" ht="12.75">
      <c r="B211" s="108"/>
      <c r="C211" s="65"/>
      <c r="D211" s="63"/>
      <c r="E211" s="63"/>
      <c r="F211" s="57"/>
    </row>
    <row r="212" spans="2:6" ht="12.75">
      <c r="B212" s="108">
        <v>1718</v>
      </c>
      <c r="C212" s="65" t="s">
        <v>288</v>
      </c>
      <c r="D212" s="63" t="s">
        <v>290</v>
      </c>
      <c r="E212" s="63">
        <v>27227.8</v>
      </c>
      <c r="F212" s="57">
        <f>E212+E213</f>
        <v>29941.07</v>
      </c>
    </row>
    <row r="213" spans="2:6" ht="12.75">
      <c r="B213" s="103"/>
      <c r="C213" s="68" t="s">
        <v>289</v>
      </c>
      <c r="D213" s="38" t="s">
        <v>291</v>
      </c>
      <c r="E213" s="38">
        <v>2713.27</v>
      </c>
      <c r="F213" s="39"/>
    </row>
    <row r="214" spans="2:6" ht="13.5" thickBot="1">
      <c r="B214" s="115"/>
      <c r="C214" s="70"/>
      <c r="D214" s="71"/>
      <c r="E214" s="71"/>
      <c r="F214" s="72"/>
    </row>
    <row r="215" spans="2:6" ht="13.5" thickBot="1">
      <c r="B215" s="111"/>
      <c r="C215" s="73" t="s">
        <v>66</v>
      </c>
      <c r="D215" s="74"/>
      <c r="E215" s="75">
        <f>SUM(E9:E214)</f>
        <v>4474953.72</v>
      </c>
      <c r="F215" s="116">
        <f>SUM(F9:F213)</f>
        <v>4474953.720000001</v>
      </c>
    </row>
    <row r="216" spans="4:6" ht="12.75">
      <c r="D216" s="22"/>
      <c r="E216" s="22"/>
      <c r="F216" s="76"/>
    </row>
    <row r="217" ht="12.75"/>
    <row r="218" spans="2:6" ht="12.75">
      <c r="B218" s="24"/>
      <c r="C218" s="14" t="s">
        <v>292</v>
      </c>
      <c r="D218" s="18"/>
      <c r="E218" s="22"/>
      <c r="F218" s="76"/>
    </row>
    <row r="219" spans="2:6" ht="12.75">
      <c r="B219" s="24"/>
      <c r="C219" s="14" t="s">
        <v>293</v>
      </c>
      <c r="E219" s="22"/>
      <c r="F219" s="76"/>
    </row>
    <row r="220" spans="3:6" ht="12.75">
      <c r="C220" s="100"/>
      <c r="D220" s="22"/>
      <c r="E220" s="22"/>
      <c r="F220" s="76"/>
    </row>
    <row r="221" spans="2:6" ht="12.75">
      <c r="B221" s="19" t="s">
        <v>70</v>
      </c>
      <c r="C221" s="91" t="s">
        <v>294</v>
      </c>
      <c r="D221" s="22"/>
      <c r="E221" s="22"/>
      <c r="F221" s="76"/>
    </row>
    <row r="222" spans="4:6" ht="13.5" thickBot="1">
      <c r="D222" s="22"/>
      <c r="E222" s="22"/>
      <c r="F222" s="76"/>
    </row>
    <row r="223" spans="2:6" ht="33" customHeight="1" thickBot="1">
      <c r="B223" s="101" t="s">
        <v>295</v>
      </c>
      <c r="C223" s="28" t="s">
        <v>296</v>
      </c>
      <c r="D223" s="29" t="s">
        <v>72</v>
      </c>
      <c r="E223" s="30" t="s">
        <v>73</v>
      </c>
      <c r="F223" s="31" t="s">
        <v>74</v>
      </c>
    </row>
    <row r="224" spans="2:6" ht="12.75">
      <c r="B224" s="105" t="s">
        <v>297</v>
      </c>
      <c r="C224" s="80" t="s">
        <v>298</v>
      </c>
      <c r="D224" s="63" t="s">
        <v>160</v>
      </c>
      <c r="E224" s="63">
        <v>22765.41</v>
      </c>
      <c r="F224" s="81">
        <f>E224+E225+E226</f>
        <v>22765.41</v>
      </c>
    </row>
    <row r="225" spans="2:6" ht="12.75">
      <c r="B225" s="105"/>
      <c r="C225" s="53" t="s">
        <v>205</v>
      </c>
      <c r="D225" s="63"/>
      <c r="E225" s="63"/>
      <c r="F225" s="57"/>
    </row>
    <row r="226" spans="2:6" ht="13.5" thickBot="1">
      <c r="B226" s="105"/>
      <c r="C226" s="48"/>
      <c r="D226" s="63"/>
      <c r="E226" s="63"/>
      <c r="F226" s="57"/>
    </row>
    <row r="227" spans="2:6" ht="13.5" thickBot="1">
      <c r="B227" s="111"/>
      <c r="C227" s="83"/>
      <c r="D227" s="84"/>
      <c r="E227" s="84">
        <f>SUM(E224:E226)</f>
        <v>22765.41</v>
      </c>
      <c r="F227" s="85">
        <f>SUM(F224:F226)</f>
        <v>22765.41</v>
      </c>
    </row>
    <row r="228" ht="12.75"/>
    <row r="229" spans="2:6" ht="12.75">
      <c r="B229" s="24"/>
      <c r="C229" s="14" t="s">
        <v>292</v>
      </c>
      <c r="D229" s="18"/>
      <c r="E229" s="22"/>
      <c r="F229" s="76"/>
    </row>
    <row r="230" spans="2:6" ht="12.75">
      <c r="B230" s="24"/>
      <c r="C230" s="13" t="s">
        <v>293</v>
      </c>
      <c r="E230" s="22"/>
      <c r="F230" s="76"/>
    </row>
    <row r="231" spans="4:6" ht="12.75">
      <c r="D231" s="22"/>
      <c r="E231" s="22"/>
      <c r="F231" s="76"/>
    </row>
    <row r="232" spans="2:6" ht="12.75">
      <c r="B232" s="19" t="s">
        <v>70</v>
      </c>
      <c r="C232" s="21" t="s">
        <v>299</v>
      </c>
      <c r="D232" s="22"/>
      <c r="E232" s="22"/>
      <c r="F232" s="76"/>
    </row>
    <row r="233" spans="4:6" ht="13.5" thickBot="1">
      <c r="D233" s="22"/>
      <c r="E233" s="22"/>
      <c r="F233" s="76"/>
    </row>
    <row r="234" spans="2:6" ht="24" customHeight="1" thickBot="1">
      <c r="B234" s="101" t="s">
        <v>295</v>
      </c>
      <c r="C234" s="28" t="s">
        <v>296</v>
      </c>
      <c r="D234" s="29" t="s">
        <v>72</v>
      </c>
      <c r="E234" s="30" t="s">
        <v>73</v>
      </c>
      <c r="F234" s="31" t="s">
        <v>74</v>
      </c>
    </row>
    <row r="235" spans="2:6" ht="12.75">
      <c r="B235" s="105" t="s">
        <v>300</v>
      </c>
      <c r="C235" s="80" t="s">
        <v>301</v>
      </c>
      <c r="D235" s="38" t="s">
        <v>171</v>
      </c>
      <c r="E235" s="63">
        <v>60000</v>
      </c>
      <c r="F235" s="81">
        <f>E235+E236+E237</f>
        <v>60000</v>
      </c>
    </row>
    <row r="236" spans="2:6" ht="12.75">
      <c r="B236" s="105"/>
      <c r="C236" s="53" t="s">
        <v>302</v>
      </c>
      <c r="D236" s="63"/>
      <c r="E236" s="63"/>
      <c r="F236" s="57"/>
    </row>
    <row r="237" spans="2:6" ht="13.5" thickBot="1">
      <c r="B237" s="105"/>
      <c r="C237" s="48"/>
      <c r="D237" s="63"/>
      <c r="E237" s="63"/>
      <c r="F237" s="57"/>
    </row>
    <row r="238" spans="2:6" ht="13.5" thickBot="1">
      <c r="B238" s="111"/>
      <c r="C238" s="83"/>
      <c r="D238" s="84"/>
      <c r="E238" s="84">
        <f>SUM(E235:E237)</f>
        <v>60000</v>
      </c>
      <c r="F238" s="85">
        <f>SUM(F235:F237)</f>
        <v>60000</v>
      </c>
    </row>
    <row r="239" ht="12.75"/>
    <row r="240" spans="2:6" ht="12.75">
      <c r="B240" s="24"/>
      <c r="D240" s="18"/>
      <c r="E240" s="22"/>
      <c r="F240" s="76"/>
    </row>
    <row r="241" spans="2:6" ht="12.75">
      <c r="B241" s="112"/>
      <c r="C241" s="14" t="s">
        <v>292</v>
      </c>
      <c r="E241" s="22"/>
      <c r="F241" s="76"/>
    </row>
    <row r="242" spans="3:6" ht="12.75">
      <c r="C242" s="13" t="s">
        <v>293</v>
      </c>
      <c r="D242" s="22"/>
      <c r="E242" s="22"/>
      <c r="F242" s="76"/>
    </row>
    <row r="243" spans="2:6" ht="12.75">
      <c r="B243" s="19" t="s">
        <v>70</v>
      </c>
      <c r="D243" s="22"/>
      <c r="E243" s="22"/>
      <c r="F243" s="76"/>
    </row>
    <row r="244" spans="3:6" ht="13.5" thickBot="1">
      <c r="C244" s="21" t="s">
        <v>303</v>
      </c>
      <c r="D244" s="22"/>
      <c r="E244" s="22"/>
      <c r="F244" s="76"/>
    </row>
    <row r="245" spans="2:6" ht="27" customHeight="1" thickBot="1">
      <c r="B245" s="101" t="s">
        <v>295</v>
      </c>
      <c r="C245" s="28" t="s">
        <v>296</v>
      </c>
      <c r="D245" s="29" t="s">
        <v>72</v>
      </c>
      <c r="E245" s="30" t="s">
        <v>73</v>
      </c>
      <c r="F245" s="31" t="s">
        <v>74</v>
      </c>
    </row>
    <row r="246" spans="2:6" ht="12.75">
      <c r="B246" s="103" t="s">
        <v>304</v>
      </c>
      <c r="C246" s="80" t="s">
        <v>305</v>
      </c>
      <c r="D246" s="63" t="s">
        <v>306</v>
      </c>
      <c r="E246" s="63">
        <v>115781.02</v>
      </c>
      <c r="F246" s="39">
        <f>E246+E247+E248</f>
        <v>117856.48000000001</v>
      </c>
    </row>
    <row r="247" spans="2:6" ht="12.75">
      <c r="B247" s="105"/>
      <c r="C247" s="50"/>
      <c r="D247" s="63" t="s">
        <v>307</v>
      </c>
      <c r="E247" s="63">
        <v>2075.46</v>
      </c>
      <c r="F247" s="57"/>
    </row>
    <row r="248" spans="2:6" ht="13.5" thickBot="1">
      <c r="B248" s="105"/>
      <c r="C248" s="48"/>
      <c r="D248" s="63"/>
      <c r="E248" s="63"/>
      <c r="F248" s="57"/>
    </row>
    <row r="249" spans="2:6" ht="13.5" thickBot="1">
      <c r="B249" s="111"/>
      <c r="C249" s="83"/>
      <c r="D249" s="84"/>
      <c r="E249" s="84">
        <f>SUM(E246:E248)</f>
        <v>117856.48000000001</v>
      </c>
      <c r="F249" s="85">
        <f>SUM(F246:F248)</f>
        <v>117856.48000000001</v>
      </c>
    </row>
    <row r="250" ht="12.75"/>
    <row r="251" ht="12.75">
      <c r="C251" s="14" t="s">
        <v>308</v>
      </c>
    </row>
    <row r="252" spans="3:5" ht="12.75">
      <c r="C252" s="13" t="s">
        <v>293</v>
      </c>
      <c r="E252" s="22"/>
    </row>
    <row r="253" spans="4:5" ht="12.75">
      <c r="D253" s="22"/>
      <c r="E253" s="22"/>
    </row>
    <row r="254" spans="2:6" ht="12.75">
      <c r="B254" s="19" t="s">
        <v>70</v>
      </c>
      <c r="C254" s="21" t="s">
        <v>309</v>
      </c>
      <c r="D254" s="22"/>
      <c r="E254" s="22"/>
      <c r="F254" s="76"/>
    </row>
    <row r="255" spans="4:6" ht="13.5" thickBot="1">
      <c r="D255" s="22"/>
      <c r="E255" s="22"/>
      <c r="F255" s="76"/>
    </row>
    <row r="256" spans="2:6" ht="19.5" customHeight="1" thickBot="1">
      <c r="B256" s="79" t="s">
        <v>310</v>
      </c>
      <c r="C256" s="28" t="s">
        <v>296</v>
      </c>
      <c r="D256" s="29" t="s">
        <v>72</v>
      </c>
      <c r="E256" s="30" t="s">
        <v>73</v>
      </c>
      <c r="F256" s="31" t="s">
        <v>74</v>
      </c>
    </row>
    <row r="257" spans="2:6" ht="12.75">
      <c r="B257" s="49" t="s">
        <v>311</v>
      </c>
      <c r="C257" s="80" t="s">
        <v>312</v>
      </c>
      <c r="D257" s="63" t="s">
        <v>313</v>
      </c>
      <c r="E257" s="63">
        <v>43124.39</v>
      </c>
      <c r="F257" s="57">
        <f>E257+E258+E259</f>
        <v>43124.39</v>
      </c>
    </row>
    <row r="258" spans="2:6" ht="12.75">
      <c r="B258" s="47"/>
      <c r="C258" s="53" t="s">
        <v>314</v>
      </c>
      <c r="D258" s="63"/>
      <c r="E258" s="63"/>
      <c r="F258" s="39"/>
    </row>
    <row r="259" spans="2:6" ht="13.5" thickBot="1">
      <c r="B259" s="67"/>
      <c r="C259" s="86"/>
      <c r="D259" s="63"/>
      <c r="E259" s="63"/>
      <c r="F259" s="57"/>
    </row>
    <row r="260" spans="2:6" ht="13.5" thickBot="1">
      <c r="B260" s="82"/>
      <c r="C260" s="83"/>
      <c r="D260" s="84"/>
      <c r="E260" s="84">
        <f>SUM(E257:E259)</f>
        <v>43124.39</v>
      </c>
      <c r="F260" s="85">
        <f>SUM(F257:F258)</f>
        <v>43124.39</v>
      </c>
    </row>
    <row r="261" spans="2:6" ht="12.75">
      <c r="B261" s="87"/>
      <c r="C261" s="88"/>
      <c r="D261" s="77"/>
      <c r="E261" s="77"/>
      <c r="F261" s="89"/>
    </row>
    <row r="262" spans="4:6" ht="12.75">
      <c r="D262" s="22"/>
      <c r="E262" s="44"/>
      <c r="F262" s="76"/>
    </row>
    <row r="263" spans="4:6" ht="12.75">
      <c r="D263" s="44"/>
      <c r="E263" s="44" t="s">
        <v>315</v>
      </c>
      <c r="F263" s="90">
        <f>F260+F249+F238+F227</f>
        <v>243746.28</v>
      </c>
    </row>
    <row r="264" spans="4:6" ht="12.75">
      <c r="D264" s="44"/>
      <c r="E264" s="20" t="s">
        <v>316</v>
      </c>
      <c r="F264" s="90">
        <f>F263+F215</f>
        <v>4718700.000000001</v>
      </c>
    </row>
    <row r="266" spans="2:6" ht="12.75">
      <c r="B266" s="24"/>
      <c r="C266" s="11" t="s">
        <v>65</v>
      </c>
      <c r="D266" s="22"/>
      <c r="E266" s="22"/>
      <c r="F266" s="23"/>
    </row>
    <row r="267" spans="2:6" ht="12.75">
      <c r="B267" s="19"/>
      <c r="C267" s="18"/>
      <c r="D267" s="22"/>
      <c r="E267" s="22"/>
      <c r="F267" s="23"/>
    </row>
    <row r="268" spans="2:6" ht="12.75">
      <c r="B268" s="24"/>
      <c r="C268" s="14" t="s">
        <v>317</v>
      </c>
      <c r="D268" s="91" t="s">
        <v>318</v>
      </c>
      <c r="E268" s="22"/>
      <c r="F268" s="23"/>
    </row>
    <row r="269" spans="2:6" ht="12.75">
      <c r="B269" s="24"/>
      <c r="C269" s="25" t="s">
        <v>319</v>
      </c>
      <c r="E269" s="22"/>
      <c r="F269" s="23"/>
    </row>
    <row r="270" spans="2:6" ht="12.75">
      <c r="B270" s="19" t="s">
        <v>70</v>
      </c>
      <c r="C270" s="18"/>
      <c r="D270" s="22"/>
      <c r="E270" s="22"/>
      <c r="F270" s="23"/>
    </row>
    <row r="271" spans="4:6" ht="13.5" thickBot="1">
      <c r="D271" s="22"/>
      <c r="E271" s="22"/>
      <c r="F271" s="23"/>
    </row>
    <row r="272" spans="2:6" ht="30" customHeight="1" thickBot="1">
      <c r="B272" s="101" t="s">
        <v>310</v>
      </c>
      <c r="C272" s="28" t="s">
        <v>0</v>
      </c>
      <c r="D272" s="29" t="s">
        <v>72</v>
      </c>
      <c r="E272" s="30" t="s">
        <v>73</v>
      </c>
      <c r="F272" s="31" t="s">
        <v>74</v>
      </c>
    </row>
    <row r="273" spans="2:6" ht="12.75">
      <c r="B273" s="102">
        <v>1956</v>
      </c>
      <c r="C273" s="32" t="s">
        <v>75</v>
      </c>
      <c r="D273" s="33" t="s">
        <v>79</v>
      </c>
      <c r="E273" s="92">
        <v>4994.73</v>
      </c>
      <c r="F273" s="35">
        <f>E273+E274+E275</f>
        <v>4994.73</v>
      </c>
    </row>
    <row r="274" spans="2:6" ht="12.75">
      <c r="B274" s="103"/>
      <c r="C274" s="37" t="s">
        <v>76</v>
      </c>
      <c r="D274" s="38"/>
      <c r="E274" s="42"/>
      <c r="F274" s="39"/>
    </row>
    <row r="275" spans="2:6" ht="12.75">
      <c r="B275" s="103"/>
      <c r="C275" s="37"/>
      <c r="D275" s="38"/>
      <c r="E275" s="42"/>
      <c r="F275" s="39"/>
    </row>
    <row r="276" spans="2:6" ht="12.75">
      <c r="B276" s="103">
        <v>1958</v>
      </c>
      <c r="C276" s="41" t="s">
        <v>80</v>
      </c>
      <c r="D276" s="38" t="s">
        <v>84</v>
      </c>
      <c r="E276" s="42">
        <v>1424.33</v>
      </c>
      <c r="F276" s="39">
        <f>E276+E277</f>
        <v>1424.33</v>
      </c>
    </row>
    <row r="277" spans="2:6" ht="12.75">
      <c r="B277" s="103"/>
      <c r="C277" s="37" t="s">
        <v>83</v>
      </c>
      <c r="D277" s="38"/>
      <c r="E277" s="42"/>
      <c r="F277" s="39"/>
    </row>
    <row r="278" spans="2:6" ht="12.75">
      <c r="B278" s="103"/>
      <c r="C278" s="37"/>
      <c r="D278" s="38"/>
      <c r="E278" s="42"/>
      <c r="F278" s="39"/>
    </row>
    <row r="279" spans="2:6" ht="12.75">
      <c r="B279" s="103">
        <v>1959</v>
      </c>
      <c r="C279" s="41" t="s">
        <v>85</v>
      </c>
      <c r="D279" s="38" t="s">
        <v>89</v>
      </c>
      <c r="E279" s="42">
        <v>602.4</v>
      </c>
      <c r="F279" s="39">
        <f>E279</f>
        <v>602.4</v>
      </c>
    </row>
    <row r="280" spans="2:6" ht="12.75">
      <c r="B280" s="103"/>
      <c r="C280" s="37" t="s">
        <v>88</v>
      </c>
      <c r="D280" s="38"/>
      <c r="E280" s="42"/>
      <c r="F280" s="39"/>
    </row>
    <row r="281" spans="2:6" ht="12.75">
      <c r="B281" s="103"/>
      <c r="C281" s="37"/>
      <c r="D281" s="38"/>
      <c r="E281" s="42"/>
      <c r="F281" s="39"/>
    </row>
    <row r="282" spans="2:6" ht="12.75">
      <c r="B282" s="103">
        <v>1960</v>
      </c>
      <c r="C282" s="41" t="s">
        <v>90</v>
      </c>
      <c r="D282" s="38" t="s">
        <v>93</v>
      </c>
      <c r="E282" s="42">
        <v>1838.8</v>
      </c>
      <c r="F282" s="39">
        <f>E282+E283</f>
        <v>1838.8</v>
      </c>
    </row>
    <row r="283" spans="2:6" ht="12.75">
      <c r="B283" s="103"/>
      <c r="C283" s="37" t="s">
        <v>92</v>
      </c>
      <c r="D283" s="38"/>
      <c r="E283" s="42"/>
      <c r="F283" s="39"/>
    </row>
    <row r="284" spans="2:6" ht="12.75">
      <c r="B284" s="103"/>
      <c r="C284" s="37"/>
      <c r="D284" s="38"/>
      <c r="E284" s="42"/>
      <c r="F284" s="39"/>
    </row>
    <row r="285" spans="2:6" ht="12.75">
      <c r="B285" s="103">
        <v>1961</v>
      </c>
      <c r="C285" s="41" t="s">
        <v>94</v>
      </c>
      <c r="D285" s="38" t="s">
        <v>97</v>
      </c>
      <c r="E285" s="42">
        <v>3600.88</v>
      </c>
      <c r="F285" s="39">
        <f>E285+E286</f>
        <v>3600.88</v>
      </c>
    </row>
    <row r="286" spans="2:6" ht="12.75">
      <c r="B286" s="103"/>
      <c r="C286" s="37" t="s">
        <v>96</v>
      </c>
      <c r="D286" s="38"/>
      <c r="E286" s="42"/>
      <c r="F286" s="39"/>
    </row>
    <row r="287" spans="2:6" ht="12.75">
      <c r="B287" s="103"/>
      <c r="C287" s="37"/>
      <c r="D287" s="38"/>
      <c r="E287" s="42"/>
      <c r="F287" s="39"/>
    </row>
    <row r="288" spans="2:6" ht="12.75">
      <c r="B288" s="103">
        <v>1962</v>
      </c>
      <c r="C288" s="41" t="s">
        <v>98</v>
      </c>
      <c r="D288" s="38" t="s">
        <v>102</v>
      </c>
      <c r="E288" s="42">
        <v>6916.12</v>
      </c>
      <c r="F288" s="39">
        <f>E288+E289+E290</f>
        <v>6916.12</v>
      </c>
    </row>
    <row r="289" spans="2:6" ht="12.75">
      <c r="B289" s="103"/>
      <c r="C289" s="37" t="s">
        <v>99</v>
      </c>
      <c r="D289" s="38"/>
      <c r="E289" s="42"/>
      <c r="F289" s="39"/>
    </row>
    <row r="290" spans="2:6" ht="12.75">
      <c r="B290" s="103"/>
      <c r="C290" s="37"/>
      <c r="D290" s="38"/>
      <c r="E290" s="42"/>
      <c r="F290" s="39"/>
    </row>
    <row r="291" spans="2:6" ht="12.75">
      <c r="B291" s="103">
        <v>1963</v>
      </c>
      <c r="C291" s="41" t="s">
        <v>103</v>
      </c>
      <c r="D291" s="38" t="s">
        <v>105</v>
      </c>
      <c r="E291" s="42">
        <v>9824.84</v>
      </c>
      <c r="F291" s="39">
        <f>E291</f>
        <v>9824.84</v>
      </c>
    </row>
    <row r="292" spans="2:6" ht="12.75">
      <c r="B292" s="103"/>
      <c r="C292" s="37" t="s">
        <v>81</v>
      </c>
      <c r="D292" s="104"/>
      <c r="E292" s="42"/>
      <c r="F292" s="39"/>
    </row>
    <row r="293" spans="2:6" ht="12.75">
      <c r="B293" s="103"/>
      <c r="C293" s="37"/>
      <c r="D293" s="38"/>
      <c r="E293" s="42"/>
      <c r="F293" s="39"/>
    </row>
    <row r="294" spans="2:6" ht="12.75">
      <c r="B294" s="103">
        <v>1964</v>
      </c>
      <c r="C294" s="41" t="s">
        <v>106</v>
      </c>
      <c r="D294" s="38" t="s">
        <v>109</v>
      </c>
      <c r="E294" s="42">
        <v>986.27</v>
      </c>
      <c r="F294" s="39">
        <f>E294+E295+E296</f>
        <v>8052.93</v>
      </c>
    </row>
    <row r="295" spans="2:6" ht="12.75">
      <c r="B295" s="103"/>
      <c r="C295" s="37" t="s">
        <v>86</v>
      </c>
      <c r="D295" s="38" t="s">
        <v>320</v>
      </c>
      <c r="E295" s="42">
        <v>7066.66</v>
      </c>
      <c r="F295" s="39"/>
    </row>
    <row r="296" spans="2:6" ht="12.75">
      <c r="B296" s="103"/>
      <c r="C296" s="37"/>
      <c r="D296" s="38"/>
      <c r="E296" s="42"/>
      <c r="F296" s="39"/>
    </row>
    <row r="297" spans="2:6" ht="12.75">
      <c r="B297" s="103">
        <v>1965</v>
      </c>
      <c r="C297" s="41" t="s">
        <v>110</v>
      </c>
      <c r="D297" s="43" t="s">
        <v>112</v>
      </c>
      <c r="E297" s="38">
        <v>1131.23</v>
      </c>
      <c r="F297" s="39">
        <f>E297+E298</f>
        <v>1131.23</v>
      </c>
    </row>
    <row r="298" spans="2:6" ht="12.75">
      <c r="B298" s="103"/>
      <c r="C298" s="37" t="s">
        <v>76</v>
      </c>
      <c r="D298" s="43"/>
      <c r="E298" s="38"/>
      <c r="F298" s="39"/>
    </row>
    <row r="299" spans="2:6" ht="12.75">
      <c r="B299" s="103"/>
      <c r="C299" s="37"/>
      <c r="D299" s="43"/>
      <c r="E299" s="38"/>
      <c r="F299" s="39"/>
    </row>
    <row r="300" spans="2:6" ht="12.75">
      <c r="B300" s="103">
        <v>1966</v>
      </c>
      <c r="C300" s="41" t="s">
        <v>113</v>
      </c>
      <c r="D300" s="38" t="s">
        <v>116</v>
      </c>
      <c r="E300" s="42">
        <v>1878.45</v>
      </c>
      <c r="F300" s="39">
        <f>E300+E301</f>
        <v>1878.45</v>
      </c>
    </row>
    <row r="301" spans="2:6" ht="12.75">
      <c r="B301" s="103"/>
      <c r="C301" s="37" t="s">
        <v>76</v>
      </c>
      <c r="D301" s="38"/>
      <c r="E301" s="42"/>
      <c r="F301" s="39"/>
    </row>
    <row r="302" spans="2:6" ht="12.75">
      <c r="B302" s="103"/>
      <c r="C302" s="37"/>
      <c r="D302" s="38"/>
      <c r="E302" s="42"/>
      <c r="F302" s="39"/>
    </row>
    <row r="303" spans="2:6" ht="12.75">
      <c r="B303" s="103">
        <v>1967</v>
      </c>
      <c r="C303" s="41" t="s">
        <v>117</v>
      </c>
      <c r="D303" s="38" t="s">
        <v>119</v>
      </c>
      <c r="E303" s="42">
        <v>3398.82</v>
      </c>
      <c r="F303" s="39">
        <f>E303+E304</f>
        <v>3398.82</v>
      </c>
    </row>
    <row r="304" spans="2:6" ht="12.75">
      <c r="B304" s="103"/>
      <c r="C304" s="37" t="s">
        <v>76</v>
      </c>
      <c r="D304" s="38"/>
      <c r="E304" s="42"/>
      <c r="F304" s="39"/>
    </row>
    <row r="305" spans="2:6" ht="12.75">
      <c r="B305" s="103"/>
      <c r="C305" s="37"/>
      <c r="D305" s="38"/>
      <c r="E305" s="42"/>
      <c r="F305" s="39"/>
    </row>
    <row r="306" spans="2:6" ht="12.75">
      <c r="B306" s="103">
        <v>1968</v>
      </c>
      <c r="C306" s="41" t="s">
        <v>120</v>
      </c>
      <c r="D306" s="38" t="s">
        <v>123</v>
      </c>
      <c r="E306" s="42">
        <v>407.87</v>
      </c>
      <c r="F306" s="39">
        <f>E306+E307</f>
        <v>407.87</v>
      </c>
    </row>
    <row r="307" spans="2:6" ht="12.75">
      <c r="B307" s="103"/>
      <c r="C307" s="37" t="s">
        <v>76</v>
      </c>
      <c r="D307" s="38"/>
      <c r="E307" s="42"/>
      <c r="F307" s="39"/>
    </row>
    <row r="308" spans="2:6" ht="12.75">
      <c r="B308" s="103"/>
      <c r="C308" s="37"/>
      <c r="D308" s="104"/>
      <c r="E308" s="93"/>
      <c r="F308" s="39"/>
    </row>
    <row r="309" spans="2:6" ht="12.75">
      <c r="B309" s="103">
        <v>1969</v>
      </c>
      <c r="C309" s="41" t="s">
        <v>124</v>
      </c>
      <c r="D309" s="38" t="s">
        <v>127</v>
      </c>
      <c r="E309" s="42">
        <v>1047.92</v>
      </c>
      <c r="F309" s="39">
        <f>E309+E310+E311</f>
        <v>1047.92</v>
      </c>
    </row>
    <row r="310" spans="2:6" ht="12.75">
      <c r="B310" s="103"/>
      <c r="C310" s="37" t="s">
        <v>76</v>
      </c>
      <c r="D310" s="38"/>
      <c r="E310" s="42"/>
      <c r="F310" s="39"/>
    </row>
    <row r="311" spans="2:6" ht="12.75">
      <c r="B311" s="103"/>
      <c r="C311" s="37"/>
      <c r="D311" s="47"/>
      <c r="E311" s="42"/>
      <c r="F311" s="39"/>
    </row>
    <row r="312" spans="2:6" ht="12.75">
      <c r="B312" s="103">
        <v>1970</v>
      </c>
      <c r="C312" s="41" t="s">
        <v>128</v>
      </c>
      <c r="D312" s="38" t="s">
        <v>131</v>
      </c>
      <c r="E312" s="42">
        <v>5233.08</v>
      </c>
      <c r="F312" s="39">
        <f>E312+E313+E314</f>
        <v>5233.08</v>
      </c>
    </row>
    <row r="313" spans="2:6" ht="12.75">
      <c r="B313" s="103"/>
      <c r="C313" s="37" t="s">
        <v>76</v>
      </c>
      <c r="D313" s="38"/>
      <c r="E313" s="42"/>
      <c r="F313" s="39"/>
    </row>
    <row r="314" spans="2:6" ht="12.75">
      <c r="B314" s="103"/>
      <c r="C314" s="37"/>
      <c r="D314" s="38"/>
      <c r="E314" s="42"/>
      <c r="F314" s="39"/>
    </row>
    <row r="315" spans="2:6" ht="12.75">
      <c r="B315" s="103">
        <v>1971</v>
      </c>
      <c r="C315" s="41" t="s">
        <v>132</v>
      </c>
      <c r="D315" s="38" t="s">
        <v>134</v>
      </c>
      <c r="E315" s="42">
        <v>756.86</v>
      </c>
      <c r="F315" s="39">
        <f>E315+E316</f>
        <v>756.86</v>
      </c>
    </row>
    <row r="316" spans="2:6" ht="12.75">
      <c r="B316" s="103"/>
      <c r="C316" s="37" t="s">
        <v>86</v>
      </c>
      <c r="D316" s="38"/>
      <c r="E316" s="42"/>
      <c r="F316" s="39"/>
    </row>
    <row r="317" spans="2:6" ht="12.75">
      <c r="B317" s="103"/>
      <c r="C317" s="37"/>
      <c r="D317" s="38"/>
      <c r="E317" s="42"/>
      <c r="F317" s="39"/>
    </row>
    <row r="318" spans="2:6" ht="12.75">
      <c r="B318" s="103">
        <v>1972</v>
      </c>
      <c r="C318" s="41" t="s">
        <v>135</v>
      </c>
      <c r="D318" s="38" t="s">
        <v>138</v>
      </c>
      <c r="E318" s="42">
        <v>3140.97</v>
      </c>
      <c r="F318" s="39">
        <f>E318+E319</f>
        <v>3140.97</v>
      </c>
    </row>
    <row r="319" spans="2:6" ht="12.75">
      <c r="B319" s="103"/>
      <c r="C319" s="37" t="s">
        <v>137</v>
      </c>
      <c r="D319" s="38"/>
      <c r="E319" s="42"/>
      <c r="F319" s="39"/>
    </row>
    <row r="320" spans="2:6" ht="12.75">
      <c r="B320" s="103"/>
      <c r="C320" s="37"/>
      <c r="D320" s="38"/>
      <c r="E320" s="42"/>
      <c r="F320" s="39"/>
    </row>
    <row r="321" spans="2:6" ht="12.75">
      <c r="B321" s="103">
        <v>1973</v>
      </c>
      <c r="C321" s="41" t="s">
        <v>139</v>
      </c>
      <c r="D321" s="38" t="s">
        <v>142</v>
      </c>
      <c r="E321" s="42">
        <v>1827.03</v>
      </c>
      <c r="F321" s="39">
        <f>E321+E322</f>
        <v>1827.03</v>
      </c>
    </row>
    <row r="322" spans="2:6" ht="12.75">
      <c r="B322" s="103"/>
      <c r="C322" s="37" t="s">
        <v>141</v>
      </c>
      <c r="D322" s="38"/>
      <c r="E322" s="42"/>
      <c r="F322" s="39"/>
    </row>
    <row r="323" spans="2:6" ht="12.75">
      <c r="B323" s="103"/>
      <c r="C323" s="37"/>
      <c r="D323" s="38"/>
      <c r="E323" s="42"/>
      <c r="F323" s="39"/>
    </row>
    <row r="324" spans="2:6" ht="12.75">
      <c r="B324" s="103">
        <v>1974</v>
      </c>
      <c r="C324" s="41" t="s">
        <v>143</v>
      </c>
      <c r="D324" s="38" t="s">
        <v>146</v>
      </c>
      <c r="E324" s="42">
        <v>1097.78</v>
      </c>
      <c r="F324" s="39">
        <f>E324+E325</f>
        <v>1097.78</v>
      </c>
    </row>
    <row r="325" spans="2:6" ht="12.75">
      <c r="B325" s="103"/>
      <c r="C325" s="48" t="s">
        <v>145</v>
      </c>
      <c r="D325" s="38"/>
      <c r="E325" s="42"/>
      <c r="F325" s="39"/>
    </row>
    <row r="326" spans="2:6" ht="12.75">
      <c r="B326" s="103"/>
      <c r="C326" s="48"/>
      <c r="D326" s="38"/>
      <c r="E326" s="42"/>
      <c r="F326" s="39"/>
    </row>
    <row r="327" spans="2:6" ht="12.75">
      <c r="B327" s="103">
        <v>1975</v>
      </c>
      <c r="C327" s="41" t="s">
        <v>147</v>
      </c>
      <c r="D327" s="38" t="s">
        <v>321</v>
      </c>
      <c r="E327" s="42">
        <v>720.87</v>
      </c>
      <c r="F327" s="39">
        <f>E327+E328</f>
        <v>720.87</v>
      </c>
    </row>
    <row r="328" spans="2:6" ht="12.75">
      <c r="B328" s="105"/>
      <c r="C328" s="37" t="s">
        <v>76</v>
      </c>
      <c r="D328" s="38"/>
      <c r="E328" s="42"/>
      <c r="F328" s="39"/>
    </row>
    <row r="329" spans="2:6" ht="12.75">
      <c r="B329" s="105"/>
      <c r="C329" s="48"/>
      <c r="D329" s="38"/>
      <c r="E329" s="42"/>
      <c r="F329" s="39"/>
    </row>
    <row r="330" spans="2:6" ht="12.75">
      <c r="B330" s="94">
        <v>1978</v>
      </c>
      <c r="C330" s="41" t="s">
        <v>151</v>
      </c>
      <c r="D330" s="38" t="s">
        <v>153</v>
      </c>
      <c r="E330" s="42">
        <v>3230.41</v>
      </c>
      <c r="F330" s="39">
        <f>E330+E331</f>
        <v>3230.41</v>
      </c>
    </row>
    <row r="331" spans="2:6" ht="12.75">
      <c r="B331" s="103"/>
      <c r="C331" s="37" t="s">
        <v>81</v>
      </c>
      <c r="D331" s="38"/>
      <c r="E331" s="42"/>
      <c r="F331" s="39"/>
    </row>
    <row r="332" spans="2:6" ht="12.75">
      <c r="B332" s="103"/>
      <c r="C332" s="37"/>
      <c r="D332" s="38"/>
      <c r="E332" s="42"/>
      <c r="F332" s="39"/>
    </row>
    <row r="333" spans="2:6" ht="12.75">
      <c r="B333" s="94">
        <v>1979</v>
      </c>
      <c r="C333" s="41" t="s">
        <v>154</v>
      </c>
      <c r="D333" s="38" t="s">
        <v>157</v>
      </c>
      <c r="E333" s="42">
        <v>2548.94</v>
      </c>
      <c r="F333" s="39">
        <f>E333+E334+E335</f>
        <v>2548.94</v>
      </c>
    </row>
    <row r="334" spans="2:6" ht="12.75">
      <c r="B334" s="103"/>
      <c r="C334" s="37" t="s">
        <v>81</v>
      </c>
      <c r="D334" s="38"/>
      <c r="E334" s="42"/>
      <c r="F334" s="39"/>
    </row>
    <row r="335" spans="2:6" ht="12.75">
      <c r="B335" s="103"/>
      <c r="C335" s="37"/>
      <c r="D335" s="38"/>
      <c r="E335" s="42"/>
      <c r="F335" s="39"/>
    </row>
    <row r="336" spans="2:6" ht="12.75">
      <c r="B336" s="94">
        <v>1982</v>
      </c>
      <c r="C336" s="41" t="s">
        <v>322</v>
      </c>
      <c r="D336" s="38" t="s">
        <v>323</v>
      </c>
      <c r="E336" s="42">
        <v>1464.3</v>
      </c>
      <c r="F336" s="39">
        <f>E336+E337+E338</f>
        <v>1464.3</v>
      </c>
    </row>
    <row r="337" spans="2:6" ht="12.75">
      <c r="B337" s="103"/>
      <c r="C337" s="37" t="s">
        <v>76</v>
      </c>
      <c r="D337" s="38"/>
      <c r="E337" s="42"/>
      <c r="F337" s="39"/>
    </row>
    <row r="338" spans="2:6" ht="12.75">
      <c r="B338" s="103"/>
      <c r="C338" s="37"/>
      <c r="D338" s="38"/>
      <c r="E338" s="42"/>
      <c r="F338" s="39"/>
    </row>
    <row r="339" spans="2:6" ht="12.75">
      <c r="B339" s="94">
        <v>1983</v>
      </c>
      <c r="C339" s="41" t="s">
        <v>162</v>
      </c>
      <c r="D339" s="38" t="s">
        <v>166</v>
      </c>
      <c r="E339" s="42">
        <v>7703.71</v>
      </c>
      <c r="F339" s="39">
        <f>E339+E340+E341</f>
        <v>7703.71</v>
      </c>
    </row>
    <row r="340" spans="2:6" ht="12.75">
      <c r="B340" s="103"/>
      <c r="C340" s="37" t="s">
        <v>164</v>
      </c>
      <c r="D340" s="38"/>
      <c r="E340" s="42"/>
      <c r="F340" s="39"/>
    </row>
    <row r="341" spans="2:6" ht="12.75">
      <c r="B341" s="103"/>
      <c r="C341" s="37"/>
      <c r="D341" s="38"/>
      <c r="E341" s="42"/>
      <c r="F341" s="39"/>
    </row>
    <row r="342" spans="2:6" ht="12.75">
      <c r="B342" s="94">
        <v>1984</v>
      </c>
      <c r="C342" s="41" t="s">
        <v>167</v>
      </c>
      <c r="D342" s="38" t="s">
        <v>169</v>
      </c>
      <c r="E342" s="42">
        <v>859.91</v>
      </c>
      <c r="F342" s="39">
        <f>E342+E343</f>
        <v>859.91</v>
      </c>
    </row>
    <row r="343" spans="2:6" ht="12.75">
      <c r="B343" s="103"/>
      <c r="C343" s="37" t="s">
        <v>76</v>
      </c>
      <c r="D343" s="38"/>
      <c r="E343" s="42"/>
      <c r="F343" s="39"/>
    </row>
    <row r="344" spans="2:6" ht="12.75">
      <c r="B344" s="103"/>
      <c r="C344" s="37"/>
      <c r="D344" s="38"/>
      <c r="E344" s="42"/>
      <c r="F344" s="39"/>
    </row>
    <row r="345" spans="2:6" ht="12.75">
      <c r="B345" s="94">
        <v>1985</v>
      </c>
      <c r="C345" s="41" t="s">
        <v>170</v>
      </c>
      <c r="D345" s="38" t="s">
        <v>324</v>
      </c>
      <c r="E345" s="38">
        <v>1858.96</v>
      </c>
      <c r="F345" s="39">
        <f>E345+E346+E347</f>
        <v>1858.96</v>
      </c>
    </row>
    <row r="346" spans="2:6" ht="12.75">
      <c r="B346" s="103"/>
      <c r="C346" s="37" t="s">
        <v>76</v>
      </c>
      <c r="D346" s="38"/>
      <c r="E346" s="38"/>
      <c r="F346" s="51"/>
    </row>
    <row r="347" spans="2:6" ht="12.75">
      <c r="B347" s="103"/>
      <c r="C347" s="37"/>
      <c r="D347" s="38"/>
      <c r="E347" s="38"/>
      <c r="F347" s="51"/>
    </row>
    <row r="348" spans="2:6" ht="12.75">
      <c r="B348" s="94">
        <v>1986</v>
      </c>
      <c r="C348" s="41" t="s">
        <v>174</v>
      </c>
      <c r="D348" s="38" t="s">
        <v>176</v>
      </c>
      <c r="E348" s="42">
        <v>199.95</v>
      </c>
      <c r="F348" s="39">
        <f>E348+E349</f>
        <v>199.95</v>
      </c>
    </row>
    <row r="349" spans="2:6" ht="12.75">
      <c r="B349" s="103"/>
      <c r="C349" s="37" t="s">
        <v>76</v>
      </c>
      <c r="D349" s="38"/>
      <c r="E349" s="42"/>
      <c r="F349" s="39"/>
    </row>
    <row r="350" spans="2:6" ht="12.75">
      <c r="B350" s="103"/>
      <c r="C350" s="37"/>
      <c r="D350" s="38"/>
      <c r="E350" s="42"/>
      <c r="F350" s="39"/>
    </row>
    <row r="351" spans="2:6" ht="12.75">
      <c r="B351" s="94">
        <v>1987</v>
      </c>
      <c r="C351" s="41" t="s">
        <v>177</v>
      </c>
      <c r="D351" s="38" t="s">
        <v>179</v>
      </c>
      <c r="E351" s="42">
        <v>429.69</v>
      </c>
      <c r="F351" s="39">
        <f>E351+E352</f>
        <v>429.69</v>
      </c>
    </row>
    <row r="352" spans="2:6" ht="12.75">
      <c r="B352" s="103"/>
      <c r="C352" s="37" t="s">
        <v>76</v>
      </c>
      <c r="D352" s="38"/>
      <c r="E352" s="42"/>
      <c r="F352" s="39"/>
    </row>
    <row r="353" spans="2:6" ht="12.75">
      <c r="B353" s="103"/>
      <c r="C353" s="37"/>
      <c r="D353" s="38"/>
      <c r="E353" s="42"/>
      <c r="F353" s="39"/>
    </row>
    <row r="354" spans="2:6" ht="12.75">
      <c r="B354" s="94">
        <v>1988</v>
      </c>
      <c r="C354" s="32" t="s">
        <v>180</v>
      </c>
      <c r="D354" s="38" t="s">
        <v>182</v>
      </c>
      <c r="E354" s="42">
        <v>1412.67</v>
      </c>
      <c r="F354" s="39">
        <f>E354+E355</f>
        <v>1412.67</v>
      </c>
    </row>
    <row r="355" spans="2:6" ht="12.75">
      <c r="B355" s="105"/>
      <c r="C355" s="52" t="s">
        <v>76</v>
      </c>
      <c r="D355" s="38"/>
      <c r="E355" s="42"/>
      <c r="F355" s="39"/>
    </row>
    <row r="356" spans="2:6" ht="12.75">
      <c r="B356" s="105"/>
      <c r="C356" s="52"/>
      <c r="D356" s="38"/>
      <c r="E356" s="42"/>
      <c r="F356" s="39"/>
    </row>
    <row r="357" spans="2:6" ht="12.75">
      <c r="B357" s="94">
        <v>1981</v>
      </c>
      <c r="C357" s="53" t="s">
        <v>183</v>
      </c>
      <c r="D357" s="38" t="s">
        <v>186</v>
      </c>
      <c r="E357" s="42">
        <v>3486.94</v>
      </c>
      <c r="F357" s="39">
        <f>E357+E358+E359</f>
        <v>3486.94</v>
      </c>
    </row>
    <row r="358" spans="2:6" ht="12.75">
      <c r="B358" s="105"/>
      <c r="C358" s="54" t="s">
        <v>76</v>
      </c>
      <c r="D358" s="38"/>
      <c r="E358" s="42"/>
      <c r="F358" s="39"/>
    </row>
    <row r="359" spans="2:6" ht="12.75">
      <c r="B359" s="105"/>
      <c r="C359" s="54"/>
      <c r="D359" s="38"/>
      <c r="E359" s="42"/>
      <c r="F359" s="39"/>
    </row>
    <row r="360" spans="2:6" ht="12.75">
      <c r="B360" s="95">
        <v>1989</v>
      </c>
      <c r="C360" s="55" t="s">
        <v>187</v>
      </c>
      <c r="D360" s="38" t="s">
        <v>190</v>
      </c>
      <c r="E360" s="42">
        <v>1039.07</v>
      </c>
      <c r="F360" s="39">
        <f>E360+E361+E362</f>
        <v>1039.07</v>
      </c>
    </row>
    <row r="361" spans="2:6" ht="12.75">
      <c r="B361" s="105"/>
      <c r="C361" s="54" t="s">
        <v>76</v>
      </c>
      <c r="D361" s="38"/>
      <c r="E361" s="42"/>
      <c r="F361" s="39"/>
    </row>
    <row r="362" spans="2:6" ht="16.5">
      <c r="B362" s="105"/>
      <c r="C362" s="54"/>
      <c r="D362" s="38"/>
      <c r="E362" s="42"/>
      <c r="F362" s="106"/>
    </row>
    <row r="363" spans="2:6" ht="12.75">
      <c r="B363" s="95">
        <v>1991</v>
      </c>
      <c r="C363" s="55" t="s">
        <v>191</v>
      </c>
      <c r="D363" s="38" t="s">
        <v>192</v>
      </c>
      <c r="E363" s="38">
        <v>1641.64</v>
      </c>
      <c r="F363" s="39">
        <f>E363+E364</f>
        <v>1641.64</v>
      </c>
    </row>
    <row r="364" spans="2:6" ht="12.75">
      <c r="B364" s="105"/>
      <c r="C364" s="54" t="s">
        <v>76</v>
      </c>
      <c r="D364" s="42"/>
      <c r="E364" s="38"/>
      <c r="F364" s="57"/>
    </row>
    <row r="365" spans="2:6" ht="12.75">
      <c r="B365" s="105"/>
      <c r="C365" s="54"/>
      <c r="D365" s="56"/>
      <c r="E365" s="56"/>
      <c r="F365" s="57"/>
    </row>
    <row r="366" spans="2:6" ht="12.75">
      <c r="B366" s="95">
        <v>1990</v>
      </c>
      <c r="C366" s="55" t="s">
        <v>194</v>
      </c>
      <c r="D366" s="38" t="s">
        <v>196</v>
      </c>
      <c r="E366" s="38">
        <v>1967.05</v>
      </c>
      <c r="F366" s="39">
        <f>E366+E367</f>
        <v>1967.05</v>
      </c>
    </row>
    <row r="367" spans="2:6" ht="12.75">
      <c r="B367" s="103"/>
      <c r="C367" s="58" t="s">
        <v>76</v>
      </c>
      <c r="D367" s="38"/>
      <c r="E367" s="38"/>
      <c r="F367" s="39"/>
    </row>
    <row r="368" spans="2:6" ht="12.75">
      <c r="B368" s="103"/>
      <c r="C368" s="58"/>
      <c r="D368" s="38"/>
      <c r="E368" s="38"/>
      <c r="F368" s="39"/>
    </row>
    <row r="369" spans="2:6" ht="12.75">
      <c r="B369" s="96">
        <v>1993</v>
      </c>
      <c r="C369" s="59" t="s">
        <v>199</v>
      </c>
      <c r="D369" s="38" t="s">
        <v>203</v>
      </c>
      <c r="E369" s="38">
        <v>9172.64</v>
      </c>
      <c r="F369" s="39">
        <f>E369+E370</f>
        <v>9172.64</v>
      </c>
    </row>
    <row r="370" spans="2:6" ht="12.75">
      <c r="B370" s="97"/>
      <c r="C370" s="60" t="s">
        <v>200</v>
      </c>
      <c r="D370" s="38"/>
      <c r="E370" s="38"/>
      <c r="F370" s="39"/>
    </row>
    <row r="371" spans="2:6" ht="12.75">
      <c r="B371" s="97"/>
      <c r="C371" s="60"/>
      <c r="D371" s="38"/>
      <c r="E371" s="38"/>
      <c r="F371" s="39"/>
    </row>
    <row r="372" spans="2:6" ht="12.75">
      <c r="B372" s="97">
        <v>1994</v>
      </c>
      <c r="C372" s="59" t="s">
        <v>204</v>
      </c>
      <c r="D372" s="38" t="s">
        <v>208</v>
      </c>
      <c r="E372" s="38">
        <v>1034.19</v>
      </c>
      <c r="F372" s="39">
        <f>E372+E373</f>
        <v>1034.19</v>
      </c>
    </row>
    <row r="373" spans="2:6" ht="12.75">
      <c r="B373" s="97"/>
      <c r="C373" s="60" t="s">
        <v>205</v>
      </c>
      <c r="D373" s="38"/>
      <c r="E373" s="38"/>
      <c r="F373" s="39"/>
    </row>
    <row r="374" spans="2:6" ht="12.75">
      <c r="B374" s="97"/>
      <c r="C374" s="59"/>
      <c r="D374" s="38"/>
      <c r="E374" s="38"/>
      <c r="F374" s="39"/>
    </row>
    <row r="375" spans="2:6" ht="12.75">
      <c r="B375" s="103">
        <v>1995</v>
      </c>
      <c r="C375" s="55" t="s">
        <v>325</v>
      </c>
      <c r="D375" s="38" t="s">
        <v>326</v>
      </c>
      <c r="E375" s="38">
        <v>1893.15</v>
      </c>
      <c r="F375" s="39">
        <f>E375+E376</f>
        <v>1893.15</v>
      </c>
    </row>
    <row r="376" spans="2:6" ht="12.75">
      <c r="B376" s="103"/>
      <c r="C376" s="58" t="s">
        <v>327</v>
      </c>
      <c r="D376" s="38"/>
      <c r="E376" s="38"/>
      <c r="F376" s="39"/>
    </row>
    <row r="377" spans="2:6" ht="12.75">
      <c r="B377" s="103"/>
      <c r="C377" s="55"/>
      <c r="D377" s="38"/>
      <c r="E377" s="38"/>
      <c r="F377" s="39"/>
    </row>
    <row r="378" spans="2:6" ht="12.75">
      <c r="B378" s="97">
        <v>1996</v>
      </c>
      <c r="C378" s="59" t="s">
        <v>211</v>
      </c>
      <c r="D378" s="38" t="s">
        <v>214</v>
      </c>
      <c r="E378" s="38">
        <v>859.32</v>
      </c>
      <c r="F378" s="39">
        <f>E378+E379</f>
        <v>859.32</v>
      </c>
    </row>
    <row r="379" spans="2:6" ht="12.75">
      <c r="B379" s="97"/>
      <c r="C379" s="60" t="s">
        <v>76</v>
      </c>
      <c r="D379" s="38"/>
      <c r="E379" s="38"/>
      <c r="F379" s="39"/>
    </row>
    <row r="380" spans="2:6" ht="12.75">
      <c r="B380" s="97"/>
      <c r="C380" s="59"/>
      <c r="D380" s="38"/>
      <c r="E380" s="38"/>
      <c r="F380" s="39"/>
    </row>
    <row r="381" spans="2:6" ht="12.75">
      <c r="B381" s="103">
        <v>1997</v>
      </c>
      <c r="C381" s="55" t="s">
        <v>215</v>
      </c>
      <c r="D381" s="38" t="s">
        <v>217</v>
      </c>
      <c r="E381" s="38">
        <v>780.62</v>
      </c>
      <c r="F381" s="39">
        <f>E381+E382+E383</f>
        <v>780.62</v>
      </c>
    </row>
    <row r="382" spans="2:6" ht="12.75">
      <c r="B382" s="103"/>
      <c r="C382" s="58" t="s">
        <v>76</v>
      </c>
      <c r="D382" s="38"/>
      <c r="E382" s="38"/>
      <c r="F382" s="39"/>
    </row>
    <row r="383" spans="2:6" ht="12.75">
      <c r="B383" s="103"/>
      <c r="C383" s="55"/>
      <c r="D383" s="38"/>
      <c r="E383" s="38"/>
      <c r="F383" s="39"/>
    </row>
    <row r="384" spans="2:6" ht="12.75">
      <c r="B384" s="103">
        <v>1998</v>
      </c>
      <c r="C384" s="55" t="s">
        <v>218</v>
      </c>
      <c r="D384" s="38" t="s">
        <v>220</v>
      </c>
      <c r="E384" s="38">
        <v>1126.47</v>
      </c>
      <c r="F384" s="39">
        <f>E384+E385</f>
        <v>1126.47</v>
      </c>
    </row>
    <row r="385" spans="2:6" ht="12.75">
      <c r="B385" s="103"/>
      <c r="C385" s="58" t="s">
        <v>137</v>
      </c>
      <c r="D385" s="38"/>
      <c r="E385" s="38"/>
      <c r="F385" s="39"/>
    </row>
    <row r="386" spans="2:6" ht="12.75">
      <c r="B386" s="103"/>
      <c r="C386" s="55"/>
      <c r="D386" s="38"/>
      <c r="E386" s="38"/>
      <c r="F386" s="39"/>
    </row>
    <row r="387" spans="2:6" ht="12.75">
      <c r="B387" s="103">
        <v>2000</v>
      </c>
      <c r="C387" s="55" t="s">
        <v>221</v>
      </c>
      <c r="D387" s="38" t="s">
        <v>224</v>
      </c>
      <c r="E387" s="38">
        <v>2227.73</v>
      </c>
      <c r="F387" s="39">
        <f>E387+E388</f>
        <v>2227.73</v>
      </c>
    </row>
    <row r="388" spans="2:6" ht="12.75">
      <c r="B388" s="103"/>
      <c r="C388" s="58" t="s">
        <v>223</v>
      </c>
      <c r="D388" s="38"/>
      <c r="E388" s="38"/>
      <c r="F388" s="39"/>
    </row>
    <row r="389" spans="2:6" ht="12.75">
      <c r="B389" s="103"/>
      <c r="C389" s="58"/>
      <c r="D389" s="38"/>
      <c r="E389" s="38"/>
      <c r="F389" s="39"/>
    </row>
    <row r="390" spans="2:6" ht="12.75">
      <c r="B390" s="103">
        <v>2001</v>
      </c>
      <c r="C390" s="55" t="s">
        <v>225</v>
      </c>
      <c r="D390" s="38" t="s">
        <v>228</v>
      </c>
      <c r="E390" s="38">
        <v>2034.99</v>
      </c>
      <c r="F390" s="39">
        <f>E390+E391</f>
        <v>2034.99</v>
      </c>
    </row>
    <row r="391" spans="2:6" ht="12.75">
      <c r="B391" s="103"/>
      <c r="C391" s="58" t="s">
        <v>227</v>
      </c>
      <c r="D391" s="38"/>
      <c r="E391" s="38"/>
      <c r="F391" s="39"/>
    </row>
    <row r="392" spans="2:6" ht="12.75">
      <c r="B392" s="105"/>
      <c r="C392" s="61"/>
      <c r="D392" s="63"/>
      <c r="E392" s="63"/>
      <c r="F392" s="57"/>
    </row>
    <row r="393" spans="2:6" ht="12.75">
      <c r="B393" s="105">
        <v>2002</v>
      </c>
      <c r="C393" s="61" t="s">
        <v>229</v>
      </c>
      <c r="D393" s="63" t="s">
        <v>232</v>
      </c>
      <c r="E393" s="63">
        <v>5391.61</v>
      </c>
      <c r="F393" s="57">
        <f>E393+E394+E395</f>
        <v>5391.61</v>
      </c>
    </row>
    <row r="394" spans="2:6" ht="12.75">
      <c r="B394" s="105"/>
      <c r="C394" s="54" t="s">
        <v>205</v>
      </c>
      <c r="D394" s="63"/>
      <c r="E394" s="63"/>
      <c r="F394" s="57"/>
    </row>
    <row r="395" spans="2:6" ht="12.75">
      <c r="B395" s="105"/>
      <c r="C395" s="61"/>
      <c r="D395" s="63"/>
      <c r="E395" s="63"/>
      <c r="F395" s="57"/>
    </row>
    <row r="396" spans="2:6" ht="12.75">
      <c r="B396" s="105">
        <v>2003</v>
      </c>
      <c r="C396" s="61" t="s">
        <v>233</v>
      </c>
      <c r="D396" s="63" t="s">
        <v>236</v>
      </c>
      <c r="E396" s="63">
        <v>1927.3</v>
      </c>
      <c r="F396" s="57">
        <f>E396+E397</f>
        <v>1927.3</v>
      </c>
    </row>
    <row r="397" spans="2:6" ht="12.75">
      <c r="B397" s="105"/>
      <c r="C397" s="54" t="s">
        <v>235</v>
      </c>
      <c r="D397" s="63"/>
      <c r="E397" s="63"/>
      <c r="F397" s="57"/>
    </row>
    <row r="398" spans="2:6" ht="12.75">
      <c r="B398" s="105"/>
      <c r="C398" s="61"/>
      <c r="D398" s="63"/>
      <c r="E398" s="63"/>
      <c r="F398" s="57"/>
    </row>
    <row r="399" spans="2:6" ht="12.75">
      <c r="B399" s="105">
        <v>2004</v>
      </c>
      <c r="C399" s="61" t="s">
        <v>237</v>
      </c>
      <c r="D399" s="63" t="s">
        <v>240</v>
      </c>
      <c r="E399" s="63">
        <v>876.73</v>
      </c>
      <c r="F399" s="57">
        <f>E399+E400</f>
        <v>876.73</v>
      </c>
    </row>
    <row r="400" spans="2:6" ht="12.75">
      <c r="B400" s="105"/>
      <c r="C400" s="54" t="s">
        <v>238</v>
      </c>
      <c r="D400" s="63"/>
      <c r="E400" s="63"/>
      <c r="F400" s="57"/>
    </row>
    <row r="401" spans="2:6" ht="12.75">
      <c r="B401" s="105"/>
      <c r="C401" s="61"/>
      <c r="D401" s="63"/>
      <c r="E401" s="63"/>
      <c r="F401" s="57"/>
    </row>
    <row r="402" spans="2:6" ht="12.75">
      <c r="B402" s="105">
        <v>2005</v>
      </c>
      <c r="C402" s="61" t="s">
        <v>241</v>
      </c>
      <c r="D402" s="63" t="s">
        <v>244</v>
      </c>
      <c r="E402" s="63">
        <v>5613.6</v>
      </c>
      <c r="F402" s="57">
        <f>E402</f>
        <v>5613.6</v>
      </c>
    </row>
    <row r="403" spans="2:6" ht="12.75">
      <c r="B403" s="105"/>
      <c r="C403" s="54" t="s">
        <v>76</v>
      </c>
      <c r="D403" s="63"/>
      <c r="E403" s="63"/>
      <c r="F403" s="57"/>
    </row>
    <row r="404" spans="2:6" ht="12.75">
      <c r="B404" s="105"/>
      <c r="C404" s="61"/>
      <c r="D404" s="63"/>
      <c r="E404" s="63"/>
      <c r="F404" s="57"/>
    </row>
    <row r="405" spans="2:6" ht="12.75">
      <c r="B405" s="107">
        <v>3200</v>
      </c>
      <c r="C405" s="64" t="s">
        <v>245</v>
      </c>
      <c r="D405" s="63" t="s">
        <v>247</v>
      </c>
      <c r="E405" s="63">
        <v>4516.48</v>
      </c>
      <c r="F405" s="57">
        <f>E405+E406+E407</f>
        <v>4516.48</v>
      </c>
    </row>
    <row r="406" spans="2:6" ht="12.75">
      <c r="B406" s="107"/>
      <c r="C406" s="98" t="s">
        <v>76</v>
      </c>
      <c r="D406" s="63"/>
      <c r="E406" s="63"/>
      <c r="F406" s="57"/>
    </row>
    <row r="407" spans="2:6" ht="12.75">
      <c r="B407" s="107"/>
      <c r="C407" s="64"/>
      <c r="D407" s="63"/>
      <c r="E407" s="63"/>
      <c r="F407" s="57"/>
    </row>
    <row r="408" spans="2:6" ht="12.75">
      <c r="B408" s="105">
        <v>3300</v>
      </c>
      <c r="C408" s="61" t="s">
        <v>248</v>
      </c>
      <c r="D408" s="63" t="s">
        <v>251</v>
      </c>
      <c r="E408" s="63">
        <v>7556.45</v>
      </c>
      <c r="F408" s="57">
        <f>E408+E409</f>
        <v>7556.45</v>
      </c>
    </row>
    <row r="409" spans="2:6" ht="12.75">
      <c r="B409" s="105"/>
      <c r="C409" s="54" t="s">
        <v>250</v>
      </c>
      <c r="D409" s="63"/>
      <c r="E409" s="63"/>
      <c r="F409" s="57"/>
    </row>
    <row r="410" spans="2:6" ht="12.75">
      <c r="B410" s="105"/>
      <c r="C410" s="61"/>
      <c r="D410" s="63"/>
      <c r="E410" s="63"/>
      <c r="F410" s="57"/>
    </row>
    <row r="411" spans="2:6" ht="12.75">
      <c r="B411" s="105">
        <v>3682</v>
      </c>
      <c r="C411" s="61" t="s">
        <v>252</v>
      </c>
      <c r="D411" s="43" t="s">
        <v>254</v>
      </c>
      <c r="E411" s="38">
        <v>895.52</v>
      </c>
      <c r="F411" s="57">
        <f>E411</f>
        <v>895.52</v>
      </c>
    </row>
    <row r="412" spans="2:6" ht="12.75">
      <c r="B412" s="105"/>
      <c r="C412" s="54" t="s">
        <v>76</v>
      </c>
      <c r="D412" s="63"/>
      <c r="E412" s="63"/>
      <c r="F412" s="57"/>
    </row>
    <row r="413" spans="2:6" ht="12.75">
      <c r="B413" s="105"/>
      <c r="C413" s="61"/>
      <c r="D413" s="63"/>
      <c r="E413" s="63"/>
      <c r="F413" s="57"/>
    </row>
    <row r="414" spans="2:6" ht="12.75">
      <c r="B414" s="105">
        <v>3137</v>
      </c>
      <c r="C414" s="61" t="s">
        <v>255</v>
      </c>
      <c r="D414" s="63"/>
      <c r="E414" s="63"/>
      <c r="F414" s="57">
        <f>E414+E415</f>
        <v>0</v>
      </c>
    </row>
    <row r="415" spans="2:6" ht="12.75">
      <c r="B415" s="105"/>
      <c r="C415" s="54" t="s">
        <v>76</v>
      </c>
      <c r="D415" s="63"/>
      <c r="E415" s="63"/>
      <c r="F415" s="57"/>
    </row>
    <row r="416" spans="2:6" ht="12.75">
      <c r="B416" s="105"/>
      <c r="C416" s="61"/>
      <c r="D416" s="63"/>
      <c r="E416" s="63"/>
      <c r="F416" s="57"/>
    </row>
    <row r="417" spans="2:6" ht="12.75">
      <c r="B417" s="105">
        <v>1619</v>
      </c>
      <c r="C417" s="61" t="s">
        <v>257</v>
      </c>
      <c r="D417" s="63" t="s">
        <v>261</v>
      </c>
      <c r="E417" s="63">
        <v>3189.69</v>
      </c>
      <c r="F417" s="57">
        <f>E417+E418</f>
        <v>3189.69</v>
      </c>
    </row>
    <row r="418" spans="2:6" ht="12.75">
      <c r="B418" s="105"/>
      <c r="C418" s="54" t="s">
        <v>258</v>
      </c>
      <c r="D418" s="63"/>
      <c r="E418" s="63"/>
      <c r="F418" s="57"/>
    </row>
    <row r="419" spans="2:6" ht="12.75">
      <c r="B419" s="105"/>
      <c r="C419" s="61"/>
      <c r="D419" s="63"/>
      <c r="E419" s="63"/>
      <c r="F419" s="57"/>
    </row>
    <row r="420" spans="2:6" ht="12.75">
      <c r="B420" s="105">
        <v>1620</v>
      </c>
      <c r="C420" s="61" t="s">
        <v>262</v>
      </c>
      <c r="D420" s="63" t="s">
        <v>265</v>
      </c>
      <c r="E420" s="63">
        <v>2055.71</v>
      </c>
      <c r="F420" s="57">
        <f>E420+E421</f>
        <v>2055.71</v>
      </c>
    </row>
    <row r="421" spans="2:6" ht="12.75">
      <c r="B421" s="105"/>
      <c r="C421" s="54" t="s">
        <v>76</v>
      </c>
      <c r="D421" s="63"/>
      <c r="E421" s="63"/>
      <c r="F421" s="57"/>
    </row>
    <row r="422" spans="2:6" ht="12.75">
      <c r="B422" s="105"/>
      <c r="C422" s="61"/>
      <c r="D422" s="63"/>
      <c r="E422" s="63"/>
      <c r="F422" s="57"/>
    </row>
    <row r="423" spans="2:6" ht="12.75">
      <c r="B423" s="105">
        <v>1621</v>
      </c>
      <c r="C423" s="61" t="s">
        <v>266</v>
      </c>
      <c r="D423" s="63" t="s">
        <v>268</v>
      </c>
      <c r="E423" s="63">
        <v>2265.36</v>
      </c>
      <c r="F423" s="57">
        <f>E423+E424</f>
        <v>2265.36</v>
      </c>
    </row>
    <row r="424" spans="2:6" ht="12.75">
      <c r="B424" s="105"/>
      <c r="C424" s="54" t="s">
        <v>76</v>
      </c>
      <c r="D424" s="63"/>
      <c r="E424" s="63"/>
      <c r="F424" s="57"/>
    </row>
    <row r="425" spans="2:6" ht="12.75">
      <c r="B425" s="105"/>
      <c r="C425" s="61"/>
      <c r="D425" s="63"/>
      <c r="E425" s="63"/>
      <c r="F425" s="57"/>
    </row>
    <row r="426" spans="2:6" ht="12.75">
      <c r="B426" s="105">
        <v>1746</v>
      </c>
      <c r="C426" s="61" t="s">
        <v>328</v>
      </c>
      <c r="D426" s="63" t="s">
        <v>271</v>
      </c>
      <c r="E426" s="63">
        <v>412.08</v>
      </c>
      <c r="F426" s="57">
        <f>E426</f>
        <v>412.08</v>
      </c>
    </row>
    <row r="427" spans="2:6" ht="12.75">
      <c r="B427" s="105"/>
      <c r="C427" s="54" t="s">
        <v>329</v>
      </c>
      <c r="D427" s="63"/>
      <c r="E427" s="63"/>
      <c r="F427" s="57"/>
    </row>
    <row r="428" spans="2:6" ht="12.75">
      <c r="B428" s="105"/>
      <c r="C428" s="65"/>
      <c r="D428" s="63"/>
      <c r="E428" s="63"/>
      <c r="F428" s="57"/>
    </row>
    <row r="429" spans="2:6" ht="12.75">
      <c r="B429" s="105">
        <v>2080</v>
      </c>
      <c r="C429" s="61" t="s">
        <v>330</v>
      </c>
      <c r="D429" s="63" t="s">
        <v>274</v>
      </c>
      <c r="E429" s="63">
        <v>1143.55</v>
      </c>
      <c r="F429" s="57">
        <f>E429</f>
        <v>1143.55</v>
      </c>
    </row>
    <row r="430" spans="2:6" ht="12.75">
      <c r="B430" s="105"/>
      <c r="C430" s="54" t="s">
        <v>331</v>
      </c>
      <c r="D430" s="63"/>
      <c r="E430" s="63"/>
      <c r="F430" s="57"/>
    </row>
    <row r="431" spans="2:6" ht="12.75">
      <c r="B431" s="105"/>
      <c r="C431" s="54"/>
      <c r="D431" s="63"/>
      <c r="E431" s="63"/>
      <c r="F431" s="57"/>
    </row>
    <row r="432" spans="2:6" ht="12.75">
      <c r="B432" s="105">
        <v>2719</v>
      </c>
      <c r="C432" s="61" t="s">
        <v>49</v>
      </c>
      <c r="D432" s="63" t="s">
        <v>276</v>
      </c>
      <c r="E432" s="63">
        <v>2442.7</v>
      </c>
      <c r="F432" s="57">
        <f>E432</f>
        <v>2442.7</v>
      </c>
    </row>
    <row r="433" spans="2:6" ht="12.75">
      <c r="B433" s="105"/>
      <c r="C433" s="54" t="s">
        <v>76</v>
      </c>
      <c r="D433" s="63"/>
      <c r="E433" s="63"/>
      <c r="F433" s="57"/>
    </row>
    <row r="434" spans="2:6" ht="12.75">
      <c r="B434" s="105"/>
      <c r="C434" s="54"/>
      <c r="D434" s="63"/>
      <c r="E434" s="63"/>
      <c r="F434" s="57"/>
    </row>
    <row r="435" spans="2:6" ht="12.75">
      <c r="B435" s="108">
        <v>2213</v>
      </c>
      <c r="C435" s="65" t="s">
        <v>277</v>
      </c>
      <c r="D435" s="63" t="s">
        <v>282</v>
      </c>
      <c r="E435" s="63">
        <v>1644.36</v>
      </c>
      <c r="F435" s="57">
        <f>E435</f>
        <v>1644.36</v>
      </c>
    </row>
    <row r="436" spans="2:6" ht="12.75">
      <c r="B436" s="108"/>
      <c r="C436" s="65" t="s">
        <v>279</v>
      </c>
      <c r="D436" s="63"/>
      <c r="E436" s="63"/>
      <c r="F436" s="57"/>
    </row>
    <row r="437" spans="2:6" ht="12.75">
      <c r="B437" s="108"/>
      <c r="C437" s="65"/>
      <c r="D437" s="63"/>
      <c r="E437" s="63"/>
      <c r="F437" s="57"/>
    </row>
    <row r="438" spans="2:6" ht="12.75">
      <c r="B438" s="109">
        <v>3122</v>
      </c>
      <c r="C438" s="99" t="s">
        <v>283</v>
      </c>
      <c r="D438" s="63" t="s">
        <v>287</v>
      </c>
      <c r="E438" s="63">
        <v>1043.79</v>
      </c>
      <c r="F438" s="57">
        <f>E438</f>
        <v>1043.79</v>
      </c>
    </row>
    <row r="439" spans="2:6" ht="12.75">
      <c r="B439" s="109"/>
      <c r="C439" s="99" t="s">
        <v>284</v>
      </c>
      <c r="D439" s="63"/>
      <c r="E439" s="63"/>
      <c r="F439" s="57"/>
    </row>
    <row r="440" spans="2:6" ht="12.75">
      <c r="B440" s="110"/>
      <c r="C440" s="68"/>
      <c r="D440" s="63"/>
      <c r="E440" s="63"/>
      <c r="F440" s="57"/>
    </row>
    <row r="441" spans="2:6" ht="12.75">
      <c r="B441" s="108">
        <v>1718</v>
      </c>
      <c r="C441" s="65" t="s">
        <v>288</v>
      </c>
      <c r="D441" s="63" t="s">
        <v>291</v>
      </c>
      <c r="E441" s="63">
        <f>1978.43+178.06</f>
        <v>2156.4900000000002</v>
      </c>
      <c r="F441" s="57">
        <f>E441</f>
        <v>2156.4900000000002</v>
      </c>
    </row>
    <row r="442" spans="2:6" ht="12.75">
      <c r="B442" s="103"/>
      <c r="C442" s="68" t="s">
        <v>289</v>
      </c>
      <c r="D442" s="63"/>
      <c r="E442" s="63"/>
      <c r="F442" s="57"/>
    </row>
    <row r="443" spans="2:6" ht="13.5" thickBot="1">
      <c r="B443" s="105"/>
      <c r="C443" s="65"/>
      <c r="D443" s="63"/>
      <c r="E443" s="63"/>
      <c r="F443" s="57"/>
    </row>
    <row r="444" spans="2:6" ht="13.5" thickBot="1">
      <c r="B444" s="111"/>
      <c r="C444" s="73" t="s">
        <v>66</v>
      </c>
      <c r="D444" s="74"/>
      <c r="E444" s="75">
        <f>SUM(E273:E443)</f>
        <v>147999.68</v>
      </c>
      <c r="F444" s="85">
        <f>SUM(F273:F443)</f>
        <v>147999.68</v>
      </c>
    </row>
    <row r="445" spans="4:6" ht="12.75">
      <c r="D445" s="22"/>
      <c r="E445" s="22"/>
      <c r="F445" s="76"/>
    </row>
    <row r="446" spans="4:6" ht="12" customHeight="1">
      <c r="D446" s="22"/>
      <c r="E446" s="22"/>
      <c r="F446" s="76"/>
    </row>
    <row r="447" ht="12.75">
      <c r="C447" s="14" t="s">
        <v>332</v>
      </c>
    </row>
    <row r="448" spans="2:6" ht="12.75">
      <c r="B448" s="24"/>
      <c r="C448" s="14" t="s">
        <v>293</v>
      </c>
      <c r="E448" s="22"/>
      <c r="F448" s="76"/>
    </row>
    <row r="449" spans="3:6" ht="12.75">
      <c r="C449" s="100"/>
      <c r="D449" s="22"/>
      <c r="E449" s="22"/>
      <c r="F449" s="76"/>
    </row>
    <row r="450" spans="2:6" ht="12.75">
      <c r="B450" s="19" t="s">
        <v>70</v>
      </c>
      <c r="C450" s="91" t="s">
        <v>303</v>
      </c>
      <c r="D450" s="22"/>
      <c r="E450" s="22"/>
      <c r="F450" s="76"/>
    </row>
    <row r="451" spans="3:6" ht="13.5" thickBot="1">
      <c r="C451" s="100"/>
      <c r="D451" s="22"/>
      <c r="E451" s="22"/>
      <c r="F451" s="76"/>
    </row>
    <row r="452" spans="2:6" ht="30.75" customHeight="1" thickBot="1">
      <c r="B452" s="79" t="s">
        <v>295</v>
      </c>
      <c r="C452" s="28" t="s">
        <v>296</v>
      </c>
      <c r="D452" s="29" t="s">
        <v>72</v>
      </c>
      <c r="E452" s="30" t="s">
        <v>73</v>
      </c>
      <c r="F452" s="31" t="s">
        <v>74</v>
      </c>
    </row>
    <row r="453" spans="2:6" ht="12.75">
      <c r="B453" s="36" t="s">
        <v>304</v>
      </c>
      <c r="C453" s="80" t="s">
        <v>305</v>
      </c>
      <c r="D453" s="63" t="s">
        <v>307</v>
      </c>
      <c r="E453" s="63">
        <v>1660.32</v>
      </c>
      <c r="F453" s="39">
        <f>E453+E454+E455</f>
        <v>1660.32</v>
      </c>
    </row>
    <row r="454" spans="2:6" ht="12.75">
      <c r="B454" s="49"/>
      <c r="C454" s="50"/>
      <c r="D454" s="63"/>
      <c r="E454" s="63"/>
      <c r="F454" s="57"/>
    </row>
    <row r="455" spans="2:6" ht="13.5" thickBot="1">
      <c r="B455" s="49"/>
      <c r="C455" s="48"/>
      <c r="D455" s="63"/>
      <c r="E455" s="63"/>
      <c r="F455" s="57"/>
    </row>
    <row r="456" spans="2:6" ht="13.5" thickBot="1">
      <c r="B456" s="82"/>
      <c r="C456" s="83"/>
      <c r="D456" s="84"/>
      <c r="E456" s="84">
        <f>SUM(E453:E455)</f>
        <v>1660.32</v>
      </c>
      <c r="F456" s="85">
        <f>SUM(F453:F455)</f>
        <v>1660.32</v>
      </c>
    </row>
    <row r="457" spans="2:6" ht="12.75">
      <c r="B457" s="87"/>
      <c r="C457" s="88"/>
      <c r="D457" s="77"/>
      <c r="E457" s="77"/>
      <c r="F457" s="89"/>
    </row>
    <row r="458" spans="4:6" ht="12.75">
      <c r="D458" s="22"/>
      <c r="E458" s="44"/>
      <c r="F458" s="76"/>
    </row>
    <row r="459" spans="4:6" ht="12.75">
      <c r="D459" s="44"/>
      <c r="E459" s="44" t="s">
        <v>315</v>
      </c>
      <c r="F459" s="90">
        <f>F456</f>
        <v>1660.32</v>
      </c>
    </row>
    <row r="460" spans="4:6" ht="12.75">
      <c r="D460" s="44"/>
      <c r="E460" s="20" t="s">
        <v>316</v>
      </c>
      <c r="F460" s="90">
        <f>F459+F444</f>
        <v>149660</v>
      </c>
    </row>
    <row r="465" spans="5:6" ht="12.75">
      <c r="E465" s="21"/>
      <c r="F465" s="78"/>
    </row>
    <row r="466" spans="5:6" ht="12.75">
      <c r="E466" s="22"/>
      <c r="F466" s="78"/>
    </row>
    <row r="467" spans="5:6" ht="12.75">
      <c r="E467" s="22"/>
      <c r="F467" s="78"/>
    </row>
    <row r="468" ht="12.75">
      <c r="F468" s="78"/>
    </row>
  </sheetData>
  <sheetProtection/>
  <printOptions/>
  <pageMargins left="0.3937007874015748" right="0.15748031496062992" top="0.3937007874015748" bottom="0.1968503937007874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27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2.28125" style="1" customWidth="1"/>
    <col min="3" max="3" width="31.421875" style="0" customWidth="1"/>
    <col min="4" max="4" width="18.421875" style="4" customWidth="1"/>
  </cols>
  <sheetData>
    <row r="3" spans="3:4" ht="12.75">
      <c r="C3" s="11" t="s">
        <v>65</v>
      </c>
      <c r="D3" s="12"/>
    </row>
    <row r="4" spans="2:4" ht="12.75">
      <c r="B4" s="13"/>
      <c r="C4" s="11"/>
      <c r="D4" s="12"/>
    </row>
    <row r="5" spans="3:4" ht="12.75">
      <c r="C5" s="13" t="s">
        <v>63</v>
      </c>
      <c r="D5" s="12"/>
    </row>
    <row r="6" spans="3:4" ht="12.75">
      <c r="C6" s="14" t="s">
        <v>64</v>
      </c>
      <c r="D6" s="12"/>
    </row>
    <row r="7" ht="13.5" thickBot="1"/>
    <row r="8" spans="2:4" ht="33" customHeight="1" thickBot="1">
      <c r="B8" s="15" t="s">
        <v>62</v>
      </c>
      <c r="C8" s="16" t="s">
        <v>0</v>
      </c>
      <c r="D8" s="17" t="s">
        <v>61</v>
      </c>
    </row>
    <row r="9" spans="2:4" ht="12.75">
      <c r="B9" s="8">
        <v>1503</v>
      </c>
      <c r="C9" s="2" t="s">
        <v>1</v>
      </c>
      <c r="D9" s="5">
        <f>34954.98-874.31+773.29-1011.72</f>
        <v>33842.240000000005</v>
      </c>
    </row>
    <row r="10" spans="2:4" ht="12.75">
      <c r="B10" s="8"/>
      <c r="C10" s="2"/>
      <c r="D10" s="5"/>
    </row>
    <row r="11" spans="2:4" ht="12.75">
      <c r="B11" s="8">
        <v>1504</v>
      </c>
      <c r="C11" s="2" t="s">
        <v>2</v>
      </c>
      <c r="D11" s="5">
        <v>1393.16</v>
      </c>
    </row>
    <row r="12" spans="2:4" ht="12.75">
      <c r="B12" s="8"/>
      <c r="C12" s="2"/>
      <c r="D12" s="5"/>
    </row>
    <row r="13" spans="2:4" ht="12.75">
      <c r="B13" s="8">
        <v>1505</v>
      </c>
      <c r="C13" s="2" t="s">
        <v>3</v>
      </c>
      <c r="D13" s="5">
        <v>1683.05</v>
      </c>
    </row>
    <row r="14" spans="2:4" ht="12.75">
      <c r="B14" s="8"/>
      <c r="C14" s="2"/>
      <c r="D14" s="5"/>
    </row>
    <row r="15" spans="2:4" ht="12.75">
      <c r="B15" s="8">
        <v>1506</v>
      </c>
      <c r="C15" s="2" t="s">
        <v>4</v>
      </c>
      <c r="D15" s="5">
        <v>1999.44</v>
      </c>
    </row>
    <row r="16" spans="2:4" ht="12.75">
      <c r="B16" s="8"/>
      <c r="C16" s="2"/>
      <c r="D16" s="5"/>
    </row>
    <row r="17" spans="2:4" ht="12.75">
      <c r="B17" s="8">
        <v>1507</v>
      </c>
      <c r="C17" s="2" t="s">
        <v>5</v>
      </c>
      <c r="D17" s="5">
        <v>2887.38</v>
      </c>
    </row>
    <row r="18" spans="2:4" ht="12.75">
      <c r="B18" s="8"/>
      <c r="C18" s="2"/>
      <c r="D18" s="5"/>
    </row>
    <row r="19" spans="2:4" ht="12.75">
      <c r="B19" s="8">
        <v>1508</v>
      </c>
      <c r="C19" s="2" t="s">
        <v>6</v>
      </c>
      <c r="D19" s="5">
        <v>9319.34</v>
      </c>
    </row>
    <row r="20" spans="2:4" ht="12.75">
      <c r="B20" s="8"/>
      <c r="C20" s="2"/>
      <c r="D20" s="5"/>
    </row>
    <row r="21" spans="2:4" ht="12.75">
      <c r="B21" s="8">
        <v>1509</v>
      </c>
      <c r="C21" s="2" t="s">
        <v>7</v>
      </c>
      <c r="D21" s="5">
        <v>22144.09</v>
      </c>
    </row>
    <row r="22" spans="2:4" ht="12.75">
      <c r="B22" s="8"/>
      <c r="C22" s="2"/>
      <c r="D22" s="5"/>
    </row>
    <row r="23" spans="2:4" ht="12.75">
      <c r="B23" s="8">
        <v>1510</v>
      </c>
      <c r="C23" s="2" t="s">
        <v>8</v>
      </c>
      <c r="D23" s="5">
        <v>38975.88</v>
      </c>
    </row>
    <row r="24" spans="2:4" ht="12.75">
      <c r="B24" s="8"/>
      <c r="C24" s="2"/>
      <c r="D24" s="5"/>
    </row>
    <row r="25" spans="2:4" ht="12.75">
      <c r="B25" s="8">
        <v>1511</v>
      </c>
      <c r="C25" s="2" t="s">
        <v>9</v>
      </c>
      <c r="D25" s="5">
        <v>11969.17</v>
      </c>
    </row>
    <row r="26" spans="2:4" ht="12.75">
      <c r="B26" s="8"/>
      <c r="C26" s="2"/>
      <c r="D26" s="5"/>
    </row>
    <row r="27" spans="2:4" ht="12.75">
      <c r="B27" s="8">
        <v>1512</v>
      </c>
      <c r="C27" s="2" t="s">
        <v>10</v>
      </c>
      <c r="D27" s="5">
        <f>2993.8-143.58+676.46</f>
        <v>3526.6800000000003</v>
      </c>
    </row>
    <row r="28" spans="2:4" ht="12.75">
      <c r="B28" s="8"/>
      <c r="C28" s="2"/>
      <c r="D28" s="5"/>
    </row>
    <row r="29" spans="2:4" ht="12.75">
      <c r="B29" s="8">
        <v>1513</v>
      </c>
      <c r="C29" s="2" t="s">
        <v>11</v>
      </c>
      <c r="D29" s="5">
        <v>2178.16</v>
      </c>
    </row>
    <row r="30" spans="2:4" ht="12.75">
      <c r="B30" s="8"/>
      <c r="C30" s="2"/>
      <c r="D30" s="5"/>
    </row>
    <row r="31" spans="2:4" ht="12.75">
      <c r="B31" s="8">
        <v>1514</v>
      </c>
      <c r="C31" s="2" t="s">
        <v>12</v>
      </c>
      <c r="D31" s="5">
        <v>6991.98</v>
      </c>
    </row>
    <row r="32" spans="2:4" ht="12.75">
      <c r="B32" s="8"/>
      <c r="C32" s="2"/>
      <c r="D32" s="5"/>
    </row>
    <row r="33" spans="2:4" ht="12.75">
      <c r="B33" s="8">
        <v>1515</v>
      </c>
      <c r="C33" s="2" t="s">
        <v>13</v>
      </c>
      <c r="D33" s="5">
        <v>11076.61</v>
      </c>
    </row>
    <row r="34" spans="2:4" ht="12.75">
      <c r="B34" s="8"/>
      <c r="C34" s="2"/>
      <c r="D34" s="5"/>
    </row>
    <row r="35" spans="2:4" ht="12.75">
      <c r="B35" s="8">
        <v>1516</v>
      </c>
      <c r="C35" s="2" t="s">
        <v>14</v>
      </c>
      <c r="D35" s="5">
        <v>7395.79</v>
      </c>
    </row>
    <row r="36" spans="2:4" ht="12.75">
      <c r="B36" s="8"/>
      <c r="C36" s="2"/>
      <c r="D36" s="5"/>
    </row>
    <row r="37" spans="2:4" ht="12.75">
      <c r="B37" s="8">
        <v>1517</v>
      </c>
      <c r="C37" s="2" t="s">
        <v>15</v>
      </c>
      <c r="D37" s="5">
        <v>1150.24</v>
      </c>
    </row>
    <row r="38" spans="2:4" ht="12.75">
      <c r="B38" s="8"/>
      <c r="C38" s="2"/>
      <c r="D38" s="5"/>
    </row>
    <row r="39" spans="2:4" ht="12.75">
      <c r="B39" s="8">
        <v>1518</v>
      </c>
      <c r="C39" s="2" t="s">
        <v>16</v>
      </c>
      <c r="D39" s="5">
        <v>920.68</v>
      </c>
    </row>
    <row r="40" spans="2:4" ht="12.75">
      <c r="B40" s="8"/>
      <c r="C40" s="2"/>
      <c r="D40" s="5"/>
    </row>
    <row r="41" spans="2:4" ht="12.75">
      <c r="B41" s="8">
        <v>1519</v>
      </c>
      <c r="C41" s="2" t="s">
        <v>50</v>
      </c>
      <c r="D41" s="5">
        <v>1625.6</v>
      </c>
    </row>
    <row r="42" spans="2:4" ht="12.75">
      <c r="B42" s="8"/>
      <c r="C42" s="2"/>
      <c r="D42" s="5"/>
    </row>
    <row r="43" spans="2:4" ht="12.75">
      <c r="B43" s="8">
        <v>1520</v>
      </c>
      <c r="C43" s="2" t="s">
        <v>17</v>
      </c>
      <c r="D43" s="5">
        <v>1084.02</v>
      </c>
    </row>
    <row r="44" spans="2:4" ht="12.75">
      <c r="B44" s="8"/>
      <c r="C44" s="2"/>
      <c r="D44" s="5"/>
    </row>
    <row r="45" spans="2:4" ht="12.75">
      <c r="B45" s="8">
        <v>1521</v>
      </c>
      <c r="C45" s="2" t="s">
        <v>18</v>
      </c>
      <c r="D45" s="5">
        <v>1264.85</v>
      </c>
    </row>
    <row r="46" spans="2:4" ht="12.75">
      <c r="B46" s="8"/>
      <c r="C46" s="2"/>
      <c r="D46" s="5"/>
    </row>
    <row r="47" spans="2:4" ht="12.75">
      <c r="B47" s="8">
        <v>1522</v>
      </c>
      <c r="C47" s="2" t="s">
        <v>19</v>
      </c>
      <c r="D47" s="5">
        <v>8285.52</v>
      </c>
    </row>
    <row r="48" spans="2:4" ht="12.75">
      <c r="B48" s="8"/>
      <c r="C48" s="2"/>
      <c r="D48" s="5"/>
    </row>
    <row r="49" spans="2:4" ht="12.75">
      <c r="B49" s="8">
        <v>1523</v>
      </c>
      <c r="C49" s="2" t="s">
        <v>20</v>
      </c>
      <c r="D49" s="5">
        <v>45851.39</v>
      </c>
    </row>
    <row r="50" spans="2:4" ht="12.75">
      <c r="B50" s="8"/>
      <c r="C50" s="2"/>
      <c r="D50" s="5"/>
    </row>
    <row r="51" spans="2:4" ht="12.75">
      <c r="B51" s="8">
        <v>1525</v>
      </c>
      <c r="C51" s="2" t="s">
        <v>21</v>
      </c>
      <c r="D51" s="5">
        <v>97375.79</v>
      </c>
    </row>
    <row r="52" spans="2:4" ht="12.75">
      <c r="B52" s="8"/>
      <c r="C52" s="2"/>
      <c r="D52" s="5"/>
    </row>
    <row r="53" spans="2:4" ht="12.75">
      <c r="B53" s="8">
        <v>1526</v>
      </c>
      <c r="C53" s="2" t="s">
        <v>22</v>
      </c>
      <c r="D53" s="5">
        <f>299592.8-983.39-10014.18+10052.33+851.72</f>
        <v>299499.27999999997</v>
      </c>
    </row>
    <row r="54" spans="2:4" ht="12.75">
      <c r="B54" s="8"/>
      <c r="C54" s="2"/>
      <c r="D54" s="5"/>
    </row>
    <row r="55" spans="2:4" ht="12.75">
      <c r="B55" s="8">
        <v>1527</v>
      </c>
      <c r="C55" s="2" t="s">
        <v>23</v>
      </c>
      <c r="D55" s="5">
        <v>18136.5</v>
      </c>
    </row>
    <row r="56" spans="2:4" ht="12.75">
      <c r="B56" s="8"/>
      <c r="C56" s="2"/>
      <c r="D56" s="5"/>
    </row>
    <row r="57" spans="2:4" ht="12.75">
      <c r="B57" s="8">
        <v>1528</v>
      </c>
      <c r="C57" s="2" t="s">
        <v>24</v>
      </c>
      <c r="D57" s="5">
        <v>4358.68</v>
      </c>
    </row>
    <row r="58" spans="2:4" ht="12.75">
      <c r="B58" s="8"/>
      <c r="C58" s="2"/>
      <c r="D58" s="5"/>
    </row>
    <row r="59" spans="2:4" ht="12.75">
      <c r="B59" s="8">
        <v>1529</v>
      </c>
      <c r="C59" s="2" t="s">
        <v>51</v>
      </c>
      <c r="D59" s="5">
        <v>88528.69</v>
      </c>
    </row>
    <row r="60" spans="2:4" ht="12.75">
      <c r="B60" s="8"/>
      <c r="C60" s="2"/>
      <c r="D60" s="5"/>
    </row>
    <row r="61" spans="2:4" ht="12.75">
      <c r="B61" s="8">
        <v>1530</v>
      </c>
      <c r="C61" s="2" t="s">
        <v>25</v>
      </c>
      <c r="D61" s="5">
        <v>1020.96</v>
      </c>
    </row>
    <row r="62" spans="2:4" ht="12.75">
      <c r="B62" s="8"/>
      <c r="C62" s="2"/>
      <c r="D62" s="5"/>
    </row>
    <row r="63" spans="2:4" ht="12.75">
      <c r="B63" s="8">
        <v>1531</v>
      </c>
      <c r="C63" s="2" t="s">
        <v>26</v>
      </c>
      <c r="D63" s="5">
        <v>694.5</v>
      </c>
    </row>
    <row r="64" spans="2:4" ht="12.75">
      <c r="B64" s="8"/>
      <c r="C64" s="2"/>
      <c r="D64" s="5"/>
    </row>
    <row r="65" spans="2:4" ht="12.75">
      <c r="B65" s="8">
        <v>1532</v>
      </c>
      <c r="C65" s="2" t="s">
        <v>52</v>
      </c>
      <c r="D65" s="5">
        <v>648.46</v>
      </c>
    </row>
    <row r="66" spans="2:4" ht="12.75">
      <c r="B66" s="8"/>
      <c r="C66" s="2"/>
      <c r="D66" s="5"/>
    </row>
    <row r="67" spans="2:4" ht="12.75">
      <c r="B67" s="8">
        <v>1533</v>
      </c>
      <c r="C67" s="2" t="s">
        <v>27</v>
      </c>
      <c r="D67" s="5">
        <v>10702.71</v>
      </c>
    </row>
    <row r="68" spans="2:4" ht="12.75">
      <c r="B68" s="8"/>
      <c r="C68" s="2"/>
      <c r="D68" s="5"/>
    </row>
    <row r="69" spans="2:4" ht="12.75">
      <c r="B69" s="8">
        <v>1534</v>
      </c>
      <c r="C69" s="2" t="s">
        <v>28</v>
      </c>
      <c r="D69" s="5">
        <v>7191.57</v>
      </c>
    </row>
    <row r="70" spans="2:4" ht="12.75">
      <c r="B70" s="8"/>
      <c r="C70" s="2"/>
      <c r="D70" s="5"/>
    </row>
    <row r="71" spans="2:4" ht="12.75">
      <c r="B71" s="8">
        <v>1535</v>
      </c>
      <c r="C71" s="2" t="s">
        <v>29</v>
      </c>
      <c r="D71" s="5">
        <v>1442.75</v>
      </c>
    </row>
    <row r="72" spans="2:4" ht="12.75">
      <c r="B72" s="8"/>
      <c r="C72" s="2"/>
      <c r="D72" s="5"/>
    </row>
    <row r="73" spans="2:4" ht="12.75">
      <c r="B73" s="8">
        <v>1536</v>
      </c>
      <c r="C73" s="2" t="s">
        <v>30</v>
      </c>
      <c r="D73" s="5">
        <v>0</v>
      </c>
    </row>
    <row r="74" spans="2:4" ht="12.75">
      <c r="B74" s="8"/>
      <c r="C74" s="2"/>
      <c r="D74" s="5"/>
    </row>
    <row r="75" spans="2:4" ht="12.75">
      <c r="B75" s="8">
        <v>1537</v>
      </c>
      <c r="C75" s="2" t="s">
        <v>31</v>
      </c>
      <c r="D75" s="5">
        <v>90232.35</v>
      </c>
    </row>
    <row r="76" spans="2:4" ht="12.75">
      <c r="B76" s="8"/>
      <c r="C76" s="2"/>
      <c r="D76" s="5"/>
    </row>
    <row r="77" spans="2:4" ht="12.75">
      <c r="B77" s="8">
        <v>1538</v>
      </c>
      <c r="C77" s="2" t="s">
        <v>32</v>
      </c>
      <c r="D77" s="5">
        <v>6069.3</v>
      </c>
    </row>
    <row r="78" spans="2:4" ht="12.75">
      <c r="B78" s="8"/>
      <c r="C78" s="2"/>
      <c r="D78" s="5"/>
    </row>
    <row r="79" spans="2:4" ht="12.75">
      <c r="B79" s="8">
        <v>1539</v>
      </c>
      <c r="C79" s="2" t="s">
        <v>33</v>
      </c>
      <c r="D79" s="5">
        <f>33240.91+1966.47</f>
        <v>35207.380000000005</v>
      </c>
    </row>
    <row r="80" spans="2:4" ht="12.75">
      <c r="B80" s="8"/>
      <c r="C80" s="2"/>
      <c r="D80" s="5"/>
    </row>
    <row r="81" spans="2:4" ht="12.75">
      <c r="B81" s="8">
        <v>1540</v>
      </c>
      <c r="C81" s="2" t="s">
        <v>34</v>
      </c>
      <c r="D81" s="5">
        <v>2285.73</v>
      </c>
    </row>
    <row r="82" spans="2:4" ht="12.75">
      <c r="B82" s="8"/>
      <c r="C82" s="2"/>
      <c r="D82" s="5"/>
    </row>
    <row r="83" spans="2:4" ht="12.75">
      <c r="B83" s="8">
        <v>1541</v>
      </c>
      <c r="C83" s="2" t="s">
        <v>35</v>
      </c>
      <c r="D83" s="5">
        <v>744.72</v>
      </c>
    </row>
    <row r="84" spans="2:4" ht="12.75">
      <c r="B84" s="8"/>
      <c r="C84" s="2"/>
      <c r="D84" s="5"/>
    </row>
    <row r="85" spans="2:4" ht="12.75">
      <c r="B85" s="8">
        <v>1542</v>
      </c>
      <c r="C85" s="2" t="s">
        <v>36</v>
      </c>
      <c r="D85" s="5">
        <v>1241.98</v>
      </c>
    </row>
    <row r="86" spans="2:4" ht="12.75">
      <c r="B86" s="8"/>
      <c r="C86" s="2"/>
      <c r="D86" s="5"/>
    </row>
    <row r="87" spans="2:4" ht="12.75">
      <c r="B87" s="8">
        <v>1543</v>
      </c>
      <c r="C87" s="2" t="s">
        <v>37</v>
      </c>
      <c r="D87" s="5">
        <v>6227.83</v>
      </c>
    </row>
    <row r="88" spans="2:4" ht="12.75">
      <c r="B88" s="8"/>
      <c r="C88" s="2"/>
      <c r="D88" s="5"/>
    </row>
    <row r="89" spans="2:4" ht="12.75">
      <c r="B89" s="8">
        <v>1544</v>
      </c>
      <c r="C89" s="2" t="s">
        <v>38</v>
      </c>
      <c r="D89" s="5">
        <v>2102.14</v>
      </c>
    </row>
    <row r="90" spans="2:4" ht="12.75">
      <c r="B90" s="8"/>
      <c r="C90" s="2"/>
      <c r="D90" s="5"/>
    </row>
    <row r="91" spans="2:4" ht="12.75">
      <c r="B91" s="8">
        <v>1545</v>
      </c>
      <c r="C91" s="2" t="s">
        <v>39</v>
      </c>
      <c r="D91" s="5">
        <v>160315.12</v>
      </c>
    </row>
    <row r="92" spans="2:4" ht="12.75">
      <c r="B92" s="8"/>
      <c r="C92" s="2"/>
      <c r="D92" s="5"/>
    </row>
    <row r="93" spans="2:4" ht="12.75">
      <c r="B93" s="8">
        <v>1546</v>
      </c>
      <c r="C93" s="2" t="s">
        <v>40</v>
      </c>
      <c r="D93" s="5">
        <v>939.35</v>
      </c>
    </row>
    <row r="94" spans="2:4" ht="12.75">
      <c r="B94" s="8"/>
      <c r="C94" s="2"/>
      <c r="D94" s="5"/>
    </row>
    <row r="95" spans="2:4" ht="12.75">
      <c r="B95" s="8">
        <v>1547</v>
      </c>
      <c r="C95" s="2" t="s">
        <v>41</v>
      </c>
      <c r="D95" s="5">
        <v>533.03</v>
      </c>
    </row>
    <row r="96" spans="2:4" ht="12.75">
      <c r="B96" s="8"/>
      <c r="C96" s="2"/>
      <c r="D96" s="5"/>
    </row>
    <row r="97" spans="2:4" ht="12.75">
      <c r="B97" s="8">
        <v>1548</v>
      </c>
      <c r="C97" s="2" t="s">
        <v>53</v>
      </c>
      <c r="D97" s="5">
        <v>48490.71</v>
      </c>
    </row>
    <row r="98" spans="2:4" ht="12.75">
      <c r="B98" s="8"/>
      <c r="C98" s="2"/>
      <c r="D98" s="5"/>
    </row>
    <row r="99" spans="2:4" ht="12.75">
      <c r="B99" s="8">
        <v>1549</v>
      </c>
      <c r="C99" s="2" t="s">
        <v>54</v>
      </c>
      <c r="D99" s="5">
        <v>3151.93</v>
      </c>
    </row>
    <row r="100" spans="2:4" ht="12.75">
      <c r="B100" s="8"/>
      <c r="C100" s="2"/>
      <c r="D100" s="5"/>
    </row>
    <row r="101" spans="2:4" ht="12.75">
      <c r="B101" s="8">
        <v>1551</v>
      </c>
      <c r="C101" s="2" t="s">
        <v>42</v>
      </c>
      <c r="D101" s="5">
        <v>12964.87</v>
      </c>
    </row>
    <row r="102" spans="2:4" ht="12.75">
      <c r="B102" s="8"/>
      <c r="C102" s="2"/>
      <c r="D102" s="5"/>
    </row>
    <row r="103" spans="2:4" ht="12.75">
      <c r="B103" s="8">
        <v>1552</v>
      </c>
      <c r="C103" s="2" t="s">
        <v>43</v>
      </c>
      <c r="D103" s="5">
        <v>3270.15</v>
      </c>
    </row>
    <row r="104" spans="2:4" ht="12.75">
      <c r="B104" s="8"/>
      <c r="C104" s="2"/>
      <c r="D104" s="5"/>
    </row>
    <row r="105" spans="2:4" ht="12.75">
      <c r="B105" s="8">
        <v>1553</v>
      </c>
      <c r="C105" s="2" t="s">
        <v>55</v>
      </c>
      <c r="D105" s="5">
        <v>43673.79</v>
      </c>
    </row>
    <row r="106" spans="2:4" ht="12.75">
      <c r="B106" s="8"/>
      <c r="C106" s="2"/>
      <c r="D106" s="5"/>
    </row>
    <row r="107" spans="2:4" ht="12.75">
      <c r="B107" s="8">
        <v>1554</v>
      </c>
      <c r="C107" s="2" t="s">
        <v>44</v>
      </c>
      <c r="D107" s="5">
        <v>53619.41</v>
      </c>
    </row>
    <row r="108" spans="2:4" ht="12.75">
      <c r="B108" s="8"/>
      <c r="C108" s="2"/>
      <c r="D108" s="5"/>
    </row>
    <row r="109" spans="2:4" ht="12.75">
      <c r="B109" s="8">
        <v>1855</v>
      </c>
      <c r="C109" s="2" t="s">
        <v>45</v>
      </c>
      <c r="D109" s="5">
        <v>4372.45</v>
      </c>
    </row>
    <row r="110" spans="2:4" ht="12.75">
      <c r="B110" s="8"/>
      <c r="C110" s="2"/>
      <c r="D110" s="5"/>
    </row>
    <row r="111" spans="2:4" ht="12.75">
      <c r="B111" s="8">
        <v>1856</v>
      </c>
      <c r="C111" s="2" t="s">
        <v>46</v>
      </c>
      <c r="D111" s="5">
        <v>12319.13</v>
      </c>
    </row>
    <row r="112" spans="2:4" ht="12.75">
      <c r="B112" s="8"/>
      <c r="C112" s="2"/>
      <c r="D112" s="5"/>
    </row>
    <row r="113" spans="2:4" ht="12.75">
      <c r="B113" s="8">
        <v>1857</v>
      </c>
      <c r="C113" s="2" t="s">
        <v>47</v>
      </c>
      <c r="D113" s="5">
        <v>112.91</v>
      </c>
    </row>
    <row r="114" spans="2:4" ht="12.75">
      <c r="B114" s="8"/>
      <c r="C114" s="2"/>
      <c r="D114" s="5"/>
    </row>
    <row r="115" spans="2:4" ht="12.75">
      <c r="B115" s="8">
        <v>2081</v>
      </c>
      <c r="C115" s="2" t="s">
        <v>48</v>
      </c>
      <c r="D115" s="5">
        <v>77.28</v>
      </c>
    </row>
    <row r="116" spans="2:4" ht="12.75">
      <c r="B116" s="8"/>
      <c r="C116" s="2"/>
      <c r="D116" s="5"/>
    </row>
    <row r="117" spans="2:4" ht="12.75">
      <c r="B117" s="8">
        <v>2720</v>
      </c>
      <c r="C117" s="2" t="s">
        <v>56</v>
      </c>
      <c r="D117" s="5">
        <v>5854.41</v>
      </c>
    </row>
    <row r="118" spans="2:4" ht="12.75">
      <c r="B118" s="8"/>
      <c r="C118" s="2"/>
      <c r="D118" s="5"/>
    </row>
    <row r="119" spans="2:4" ht="12.75">
      <c r="B119" s="8">
        <v>2214</v>
      </c>
      <c r="C119" s="2" t="s">
        <v>57</v>
      </c>
      <c r="D119" s="5">
        <v>5402.2</v>
      </c>
    </row>
    <row r="120" spans="2:4" ht="12.75">
      <c r="B120" s="8"/>
      <c r="C120" s="2"/>
      <c r="D120" s="5"/>
    </row>
    <row r="121" spans="2:4" ht="12.75">
      <c r="B121" s="8">
        <v>3123</v>
      </c>
      <c r="C121" s="2" t="s">
        <v>58</v>
      </c>
      <c r="D121" s="5">
        <v>18159.75</v>
      </c>
    </row>
    <row r="122" spans="2:4" ht="12.75">
      <c r="B122" s="8"/>
      <c r="C122" s="2"/>
      <c r="D122" s="5"/>
    </row>
    <row r="123" spans="2:4" ht="12.75">
      <c r="B123" s="8">
        <v>1719</v>
      </c>
      <c r="C123" s="2" t="s">
        <v>59</v>
      </c>
      <c r="D123" s="5">
        <v>1314.04</v>
      </c>
    </row>
    <row r="124" spans="2:4" ht="12.75">
      <c r="B124" s="8"/>
      <c r="C124" s="2"/>
      <c r="D124" s="5"/>
    </row>
    <row r="125" spans="2:4" ht="12.75">
      <c r="B125" s="8">
        <v>2192</v>
      </c>
      <c r="C125" s="2" t="s">
        <v>60</v>
      </c>
      <c r="D125" s="5">
        <v>922.88</v>
      </c>
    </row>
    <row r="126" spans="2:4" ht="13.5" thickBot="1">
      <c r="B126" s="9"/>
      <c r="C126" s="3"/>
      <c r="D126" s="6"/>
    </row>
    <row r="127" spans="2:4" ht="23.25" customHeight="1" thickBot="1">
      <c r="B127" s="10"/>
      <c r="C127" s="16" t="s">
        <v>66</v>
      </c>
      <c r="D127" s="7">
        <f>SUM(D9:D126)</f>
        <v>1264769.9999999993</v>
      </c>
    </row>
  </sheetData>
  <sheetProtection/>
  <printOptions/>
  <pageMargins left="0.7480314960629921" right="0.15748031496062992" top="0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aurica</dc:creator>
  <cp:keywords/>
  <dc:description/>
  <cp:lastModifiedBy>User</cp:lastModifiedBy>
  <cp:lastPrinted>2014-09-08T05:00:41Z</cp:lastPrinted>
  <dcterms:created xsi:type="dcterms:W3CDTF">1996-10-14T23:33:28Z</dcterms:created>
  <dcterms:modified xsi:type="dcterms:W3CDTF">2014-10-31T06:00:12Z</dcterms:modified>
  <cp:category/>
  <cp:version/>
  <cp:contentType/>
  <cp:contentStatus/>
</cp:coreProperties>
</file>